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150" tabRatio="962" activeTab="0"/>
  </bookViews>
  <sheets>
    <sheet name="Воздв" sheetId="1" r:id="rId1"/>
  </sheets>
  <definedNames/>
  <calcPr fullCalcOnLoad="1"/>
</workbook>
</file>

<file path=xl/sharedStrings.xml><?xml version="1.0" encoding="utf-8"?>
<sst xmlns="http://schemas.openxmlformats.org/spreadsheetml/2006/main" count="1051" uniqueCount="174">
  <si>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</si>
  <si>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</si>
  <si>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</si>
  <si>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</si>
  <si>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</si>
  <si>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</si>
  <si>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</si>
  <si>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</si>
  <si>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</si>
  <si>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</si>
  <si>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</si>
  <si>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</si>
  <si>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</si>
  <si>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</si>
  <si>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</si>
  <si>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</si>
  <si>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</si>
  <si>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</si>
  <si>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</si>
  <si>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</si>
  <si>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</si>
  <si>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</si>
  <si>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</si>
  <si>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</si>
  <si>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</si>
  <si>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</si>
  <si>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</si>
  <si>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</si>
  <si>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</si>
  <si>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</si>
  <si>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</si>
  <si>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</si>
  <si>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</si>
  <si>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</si>
  <si>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</si>
  <si>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</si>
  <si>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</si>
  <si>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</si>
  <si>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</si>
  <si>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</si>
  <si>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Работы, услуги по содержанию имущества</t>
  </si>
  <si>
    <t>225</t>
  </si>
  <si>
    <t>Оплата текущего ремонта оборудования и инвентаря</t>
  </si>
  <si>
    <t>0008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</si>
  <si>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</si>
  <si>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</si>
  <si>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</si>
  <si>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</si>
  <si>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</si>
  <si>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</si>
  <si>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</si>
  <si>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</si>
  <si>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340</t>
  </si>
  <si>
    <t>Увеличение стоимости материальных запасов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</si>
  <si>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</si>
  <si>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</si>
  <si>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</si>
  <si>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</si>
  <si>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</si>
  <si>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Оплата потребления электрической энергии</t>
  </si>
  <si>
    <t>0001</t>
  </si>
  <si>
    <t>0002</t>
  </si>
  <si>
    <t>Оплата отопления</t>
  </si>
  <si>
    <t>Оплата водоснабжения помещений</t>
  </si>
  <si>
    <t>0032</t>
  </si>
  <si>
    <t>0033</t>
  </si>
  <si>
    <t>Оплата водоотведения помещений</t>
  </si>
  <si>
    <t>Оплата  содержания помещений</t>
  </si>
  <si>
    <t>0004</t>
  </si>
  <si>
    <t>Прочие капитальные расходы по статье 225</t>
  </si>
  <si>
    <t>0007</t>
  </si>
  <si>
    <t>3441</t>
  </si>
  <si>
    <t>Уголь</t>
  </si>
  <si>
    <t>Дрова</t>
  </si>
  <si>
    <t>3442</t>
  </si>
  <si>
    <t>Уплата прочих налогов, сборов</t>
  </si>
  <si>
    <t>852</t>
  </si>
  <si>
    <t>0292</t>
  </si>
  <si>
    <t>Прочие расходы (кроме стипендий)</t>
  </si>
  <si>
    <t>853</t>
  </si>
  <si>
    <t>Уплата иных платежей</t>
  </si>
  <si>
    <t>200</t>
  </si>
  <si>
    <t>800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</si>
  <si>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</si>
  <si>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</si>
  <si>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</si>
  <si>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</si>
  <si>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</si>
  <si>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Командировочные расходы (в части суточных)</t>
  </si>
  <si>
    <t>0009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</si>
  <si>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</si>
  <si>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</si>
  <si>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</si>
  <si>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</si>
  <si>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</si>
  <si>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</si>
  <si>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района Нижегородской области</t>
  </si>
  <si>
    <t>074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</si>
  <si>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</si>
  <si>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t>111</t>
  </si>
  <si>
    <t>112</t>
  </si>
  <si>
    <t>119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</si>
  <si>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</si>
  <si>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</si>
  <si>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</si>
  <si>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0031</t>
  </si>
  <si>
    <t>Оплата потребления газа</t>
  </si>
  <si>
    <t>Уплата налога на имущество организаций и земельного налога</t>
  </si>
  <si>
    <t>851</t>
  </si>
  <si>
    <t>Продукты питания</t>
  </si>
  <si>
    <t>Оплата ГСМ</t>
  </si>
  <si>
    <t>0000</t>
  </si>
  <si>
    <t>Доп.ФК</t>
  </si>
  <si>
    <t>071</t>
  </si>
  <si>
    <t>029</t>
  </si>
  <si>
    <t>22622420</t>
  </si>
  <si>
    <t>Общее образование</t>
  </si>
  <si>
    <t>Расходы на обеспечение деятельности общеобразовательных организаций</t>
  </si>
  <si>
    <t>02</t>
  </si>
  <si>
    <t>0017</t>
  </si>
  <si>
    <t>Расходы на ОСАГО владельцев транспортных средств</t>
  </si>
  <si>
    <t>3443</t>
  </si>
  <si>
    <t>Топливные гранулы</t>
  </si>
  <si>
    <r>
      <t xml:space="preserve">Наименование бюджета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</si>
  <si>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Единица измерения:           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</si>
  <si>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r>
      <t xml:space="preserve">Получатель бюджетных средств                       </t>
    </r>
    <r>
      <rPr>
        <u val="single"/>
        <sz val="10"/>
        <rFont val="Arial Cyr"/>
        <family val="0"/>
      </rPr>
      <t xml:space="preserve">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МОУ Воздвиженская СШ</t>
    </r>
    <r>
      <rPr>
        <u val="single"/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</si>
  <si>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Воздвиженская СШ</t>
    </r>
  </si>
  <si>
    <t>25628188</t>
  </si>
  <si>
    <t>Сумма на 2021 год</t>
  </si>
  <si>
    <t>227</t>
  </si>
  <si>
    <t>346</t>
  </si>
  <si>
    <t>222</t>
  </si>
  <si>
    <t>0013</t>
  </si>
  <si>
    <t>0110821590</t>
  </si>
  <si>
    <t>266</t>
  </si>
  <si>
    <t>Прочие несоциальные выплаты</t>
  </si>
  <si>
    <t>291</t>
  </si>
  <si>
    <t>343</t>
  </si>
  <si>
    <t>342</t>
  </si>
  <si>
    <t>Раздел 3. Лимиты бюджетных обязательств по расходам учреждения на предоставление бюджетных инвестиций юридическим лицам,</t>
  </si>
  <si>
    <t>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– производителям товаров, работ, услуг, субсидий</t>
  </si>
  <si>
    <t>государственным корпорациям, компаниям, публично-правовым компаниям, осуществление платежей, взносов, безвозмездных</t>
  </si>
  <si>
    <t>перечислений субъектам международного права; обслуживание государственного долга, исполнение государственных гарантий,</t>
  </si>
  <si>
    <t>судебных актов в соответствии со статьей 242.2 Бюджетного кодекса Российской Федерации, а также расходам, источником финансового</t>
  </si>
  <si>
    <t>обеспечения которых являются резервные фонды, созданные в соответствии с Бюджетным кодексом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</si>
  <si>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 в пользу третьих лиц</t>
  </si>
  <si>
    <t>Раздел 5. Иные сведения о расходах учреждения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</si>
  <si>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</t>
  </si>
  <si>
    <t>Раздел 1.  Итоговые показатели бюджетной сметы</t>
  </si>
  <si>
    <t xml:space="preserve"> Раздел 2. Лимиты бюджетных обязательств по расходам учреждения, осуществляемым в целях обеспечения функций учреждения, установленных статьей 70 Бюджетного кодекса Российской Федерации   </t>
  </si>
  <si>
    <t>Раздел 5.2. Расходы учреждения по исполнению публичных нормативных обязательств за счет бюджетных ассигнований</t>
  </si>
  <si>
    <t>(телефон)</t>
  </si>
  <si>
    <t xml:space="preserve">                                                                                     (должность)                                                          (подпись)                                            (расшифровка подписи)</t>
  </si>
  <si>
    <t>______________________________</t>
  </si>
  <si>
    <t>Руководитель планово-финансовой службы (экономист)               ___________________       _________________________</t>
  </si>
  <si>
    <t xml:space="preserve">                                                                                                                                   (подпись)                        (расшифровка подписи)</t>
  </si>
  <si>
    <t xml:space="preserve">                                                                       (должность)                                                                  (подпись)                                                   (расшифровка подписи)</t>
  </si>
  <si>
    <t>_________________</t>
  </si>
  <si>
    <t>Сумма на 2022 год</t>
  </si>
  <si>
    <t>Текущий ремонт зданий</t>
  </si>
  <si>
    <t>0006</t>
  </si>
  <si>
    <t>224</t>
  </si>
  <si>
    <t>013</t>
  </si>
  <si>
    <t>Арендная плата за пользование имуществом</t>
  </si>
  <si>
    <t>080</t>
  </si>
  <si>
    <t>01108S2620</t>
  </si>
  <si>
    <t>"     30      "       декабря   2020 года</t>
  </si>
  <si>
    <t>30.12.2020г</t>
  </si>
  <si>
    <t>БЮДЖЕТНАЯ СМЕТА НА 2021  ФИНАНСОВЫЙ ГОД</t>
  </si>
  <si>
    <t>И ПЛАНОВЫЙ ПЕРИОД  2022  И  2023 ГОД</t>
  </si>
  <si>
    <t>Сумма на 2023 год</t>
  </si>
  <si>
    <t>0051</t>
  </si>
  <si>
    <t>243</t>
  </si>
  <si>
    <t>Капит.ремонт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</si>
</sst>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00000000_р_._-;\-* #,##0.000000000000_р_._-;_-* &quot;-&quot;??_р_._-;_-@_-"/>
  </numFmts>
  <fonts count="5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2" fillId="16" borderId="11" xfId="0" applyNumberFormat="1" applyFont="1" applyFill="1" applyBorder="1" applyAlignment="1">
      <alignment horizontal="right" vertical="center" wrapText="1"/>
    </xf>
    <xf numFmtId="3" fontId="12" fillId="12" borderId="11" xfId="0" applyNumberFormat="1" applyFont="1" applyFill="1" applyBorder="1" applyAlignment="1">
      <alignment horizontal="right" vertical="top" wrapText="1"/>
    </xf>
    <xf numFmtId="3" fontId="12" fillId="12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1" fillId="35" borderId="12" xfId="0" applyNumberFormat="1" applyFont="1" applyFill="1" applyBorder="1" applyAlignment="1">
      <alignment horizontal="right" vertical="center" wrapText="1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center" vertical="top" wrapText="1"/>
    </xf>
    <xf numFmtId="3" fontId="12" fillId="14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top" wrapText="1"/>
    </xf>
    <xf numFmtId="3" fontId="13" fillId="12" borderId="1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>
      <alignment horizontal="center" vertical="center" wrapText="1"/>
    </xf>
    <xf numFmtId="3" fontId="0" fillId="36" borderId="0" xfId="0" applyNumberFormat="1" applyFill="1" applyAlignment="1">
      <alignment/>
    </xf>
    <xf numFmtId="3" fontId="7" fillId="36" borderId="0" xfId="0" applyNumberFormat="1" applyFont="1" applyFill="1" applyAlignment="1">
      <alignment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13" fillId="16" borderId="11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top" wrapText="1"/>
    </xf>
    <xf numFmtId="3" fontId="13" fillId="12" borderId="11" xfId="0" applyNumberFormat="1" applyFont="1" applyFill="1" applyBorder="1" applyAlignment="1">
      <alignment horizontal="center" vertical="center" wrapText="1"/>
    </xf>
    <xf numFmtId="3" fontId="13" fillId="12" borderId="11" xfId="0" applyNumberFormat="1" applyFont="1" applyFill="1" applyBorder="1" applyAlignment="1">
      <alignment horizontal="center" vertical="top" wrapText="1"/>
    </xf>
    <xf numFmtId="3" fontId="13" fillId="12" borderId="11" xfId="0" applyNumberFormat="1" applyFont="1" applyFill="1" applyBorder="1" applyAlignment="1">
      <alignment horizontal="center"/>
    </xf>
    <xf numFmtId="3" fontId="11" fillId="35" borderId="11" xfId="0" applyNumberFormat="1" applyFont="1" applyFill="1" applyBorder="1" applyAlignment="1">
      <alignment horizontal="right" vertical="center" wrapText="1"/>
    </xf>
    <xf numFmtId="3" fontId="13" fillId="34" borderId="11" xfId="0" applyNumberFormat="1" applyFont="1" applyFill="1" applyBorder="1" applyAlignment="1">
      <alignment horizontal="right" vertical="top" wrapText="1"/>
    </xf>
    <xf numFmtId="3" fontId="13" fillId="34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16" fillId="0" borderId="0" xfId="0" applyFont="1" applyAlignment="1">
      <alignment horizontal="justify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O199"/>
  <sheetViews>
    <sheetView tabSelected="1" zoomScalePageLayoutView="0" workbookViewId="0" topLeftCell="A1">
      <pane ySplit="27" topLeftCell="A115" activePane="bottomLeft" state="frozen"/>
      <selection pane="topLeft" activeCell="A1" sqref="A1"/>
      <selection pane="bottomLeft" activeCell="L115" sqref="L115:O115"/>
    </sheetView>
  </sheetViews>
  <sheetFormatPr defaultColWidth="9.00390625" defaultRowHeight="12.75"/>
  <cols>
    <col min="1" max="1" width="64.00390625" style="0" customWidth="1"/>
    <col min="2" max="2" width="6.25390625" style="15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46.75390625" style="15" customWidth="1"/>
    <col min="12" max="12" width="16.25390625" style="0" customWidth="1"/>
    <col min="13" max="13" width="16.75390625" style="0" customWidth="1"/>
    <col min="15" max="15" width="12.25390625" style="0" customWidth="1"/>
  </cols>
  <sheetData>
    <row r="2" spans="1:11" ht="12.75">
      <c r="A2" s="6" t="s">
        <v>5</v>
      </c>
      <c r="I2" s="83" t="s">
        <v>11</v>
      </c>
      <c r="J2" s="83"/>
      <c r="K2" s="83"/>
    </row>
    <row r="3" spans="1:11" ht="28.5" customHeight="1">
      <c r="A3" s="7"/>
      <c r="I3" s="89" t="s">
        <v>95</v>
      </c>
      <c r="J3" s="89"/>
      <c r="K3" s="89"/>
    </row>
    <row r="4" spans="1:11" ht="12.75">
      <c r="A4" s="8" t="s">
        <v>6</v>
      </c>
      <c r="I4" s="90" t="s">
        <v>12</v>
      </c>
      <c r="J4" s="90"/>
      <c r="K4" s="90"/>
    </row>
    <row r="5" spans="1:11" ht="12.75">
      <c r="A5" s="7"/>
      <c r="I5" s="89" t="s">
        <v>96</v>
      </c>
      <c r="J5" s="89"/>
      <c r="K5" s="89"/>
    </row>
    <row r="6" spans="1:11" ht="12.75">
      <c r="A6" s="8" t="s">
        <v>7</v>
      </c>
      <c r="I6" s="91" t="s">
        <v>7</v>
      </c>
      <c r="J6" s="91"/>
      <c r="K6" s="91"/>
    </row>
    <row r="7" spans="1:9" ht="12.75">
      <c r="A7" t="s">
        <v>8</v>
      </c>
      <c r="I7" t="s">
        <v>8</v>
      </c>
    </row>
    <row r="8" spans="1:10" ht="12.75">
      <c r="A8" s="4" t="s">
        <v>9</v>
      </c>
      <c r="I8" s="4" t="s">
        <v>9</v>
      </c>
      <c r="J8" s="4"/>
    </row>
    <row r="9" spans="1:9" ht="12.75">
      <c r="A9" t="s">
        <v>10</v>
      </c>
      <c r="I9" t="s">
        <v>166</v>
      </c>
    </row>
    <row r="15" spans="2:13" ht="12.75">
      <c r="B15" s="82" t="s">
        <v>168</v>
      </c>
      <c r="C15" s="82"/>
      <c r="D15" s="82"/>
      <c r="E15" s="82"/>
      <c r="F15" s="82"/>
      <c r="G15" s="82"/>
      <c r="H15" s="63"/>
      <c r="M15" s="11" t="s">
        <v>13</v>
      </c>
    </row>
    <row r="16" spans="2:13" ht="12.75">
      <c r="B16" s="82" t="s">
        <v>169</v>
      </c>
      <c r="C16" s="82"/>
      <c r="D16" s="82"/>
      <c r="E16" s="82"/>
      <c r="F16" s="82"/>
      <c r="G16" s="82"/>
      <c r="H16" s="63"/>
      <c r="L16" s="26" t="s">
        <v>20</v>
      </c>
      <c r="M16" s="12" t="s">
        <v>21</v>
      </c>
    </row>
    <row r="17" spans="2:13" ht="12.75">
      <c r="B17" s="83" t="str">
        <f>I9</f>
        <v>"     30      "       декабря   2020 года</v>
      </c>
      <c r="C17" s="83"/>
      <c r="D17" s="83"/>
      <c r="E17" s="83"/>
      <c r="F17" s="83"/>
      <c r="G17" s="83"/>
      <c r="H17" s="6"/>
      <c r="L17" s="17" t="s">
        <v>14</v>
      </c>
      <c r="M17" s="10" t="s">
        <v>167</v>
      </c>
    </row>
    <row r="18" spans="12:13" ht="12.75">
      <c r="L18" s="17" t="s">
        <v>15</v>
      </c>
      <c r="M18" s="10" t="s">
        <v>127</v>
      </c>
    </row>
    <row r="19" spans="1:13" ht="15.75">
      <c r="A19" t="s">
        <v>125</v>
      </c>
      <c r="B19" s="16"/>
      <c r="C19" s="9"/>
      <c r="D19" s="9"/>
      <c r="E19" s="9"/>
      <c r="F19" s="9"/>
      <c r="G19" s="9"/>
      <c r="H19" s="9"/>
      <c r="L19" s="26" t="s">
        <v>16</v>
      </c>
      <c r="M19" s="10"/>
    </row>
    <row r="20" spans="1:13" ht="12.75">
      <c r="A20" t="s">
        <v>126</v>
      </c>
      <c r="B20" s="16"/>
      <c r="C20" s="9"/>
      <c r="D20" s="9"/>
      <c r="E20" s="9"/>
      <c r="F20" s="9"/>
      <c r="G20" s="9"/>
      <c r="H20" s="9"/>
      <c r="L20" s="26" t="s">
        <v>16</v>
      </c>
      <c r="M20" s="10"/>
    </row>
    <row r="21" spans="1:13" ht="12.75">
      <c r="A21" t="s">
        <v>98</v>
      </c>
      <c r="B21" s="16"/>
      <c r="C21" s="9"/>
      <c r="D21" s="9"/>
      <c r="E21" s="9"/>
      <c r="F21" s="9"/>
      <c r="G21" s="9"/>
      <c r="H21" s="9"/>
      <c r="L21" s="17" t="s">
        <v>17</v>
      </c>
      <c r="M21" s="10" t="s">
        <v>97</v>
      </c>
    </row>
    <row r="22" spans="1:13" ht="12.75">
      <c r="A22" t="s">
        <v>123</v>
      </c>
      <c r="B22" s="16"/>
      <c r="C22" s="9"/>
      <c r="D22" s="9"/>
      <c r="E22" s="9"/>
      <c r="F22" s="9"/>
      <c r="G22" s="9"/>
      <c r="H22" s="9"/>
      <c r="L22" s="17" t="s">
        <v>22</v>
      </c>
      <c r="M22" s="10" t="s">
        <v>115</v>
      </c>
    </row>
    <row r="23" spans="1:13" ht="12.75">
      <c r="A23" t="s">
        <v>124</v>
      </c>
      <c r="B23" s="16"/>
      <c r="C23" s="9"/>
      <c r="D23" s="9"/>
      <c r="E23" s="9"/>
      <c r="F23" s="9"/>
      <c r="G23" s="9"/>
      <c r="H23" s="9"/>
      <c r="L23" s="17" t="s">
        <v>18</v>
      </c>
      <c r="M23" s="10" t="s">
        <v>19</v>
      </c>
    </row>
    <row r="25" spans="1:8" ht="12.75">
      <c r="A25" s="93" t="s">
        <v>148</v>
      </c>
      <c r="B25" s="93"/>
      <c r="C25" s="93"/>
      <c r="D25" s="93"/>
      <c r="E25" s="93"/>
      <c r="F25" s="93"/>
      <c r="G25" s="93"/>
      <c r="H25" s="64"/>
    </row>
    <row r="26" spans="1:13" ht="12.75" customHeight="1">
      <c r="A26" s="85" t="s">
        <v>0</v>
      </c>
      <c r="B26" s="85" t="s">
        <v>1</v>
      </c>
      <c r="C26" s="86" t="s">
        <v>2</v>
      </c>
      <c r="D26" s="87"/>
      <c r="E26" s="87"/>
      <c r="F26" s="87"/>
      <c r="G26" s="87"/>
      <c r="H26" s="87"/>
      <c r="I26" s="87"/>
      <c r="J26" s="88"/>
      <c r="K26" s="69" t="s">
        <v>128</v>
      </c>
      <c r="L26" s="69" t="s">
        <v>158</v>
      </c>
      <c r="M26" s="69" t="s">
        <v>170</v>
      </c>
    </row>
    <row r="27" spans="1:13" ht="22.5">
      <c r="A27" s="85"/>
      <c r="B27" s="85"/>
      <c r="C27" s="19" t="s">
        <v>23</v>
      </c>
      <c r="D27" s="19" t="s">
        <v>24</v>
      </c>
      <c r="E27" s="19" t="s">
        <v>25</v>
      </c>
      <c r="F27" s="19" t="s">
        <v>26</v>
      </c>
      <c r="G27" s="19" t="s">
        <v>3</v>
      </c>
      <c r="H27" s="19" t="s">
        <v>112</v>
      </c>
      <c r="I27" s="19" t="s">
        <v>4</v>
      </c>
      <c r="J27" s="65" t="s">
        <v>29</v>
      </c>
      <c r="K27" s="69"/>
      <c r="L27" s="69"/>
      <c r="M27" s="69"/>
    </row>
    <row r="28" spans="1:15" ht="12.75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/>
      <c r="I28" s="13">
        <v>8</v>
      </c>
      <c r="J28" s="13">
        <v>9</v>
      </c>
      <c r="K28" s="27">
        <v>10</v>
      </c>
      <c r="L28" s="28">
        <v>15</v>
      </c>
      <c r="M28" s="29">
        <v>16</v>
      </c>
      <c r="O28" s="32"/>
    </row>
    <row r="29" spans="1:15" s="22" customFormat="1" ht="18.75">
      <c r="A29" s="20" t="s">
        <v>116</v>
      </c>
      <c r="B29" s="21">
        <v>1</v>
      </c>
      <c r="C29" s="30" t="s">
        <v>87</v>
      </c>
      <c r="D29" s="30"/>
      <c r="E29" s="30"/>
      <c r="F29" s="30"/>
      <c r="G29" s="30"/>
      <c r="H29" s="30"/>
      <c r="I29" s="30"/>
      <c r="J29" s="30"/>
      <c r="K29" s="36"/>
      <c r="L29" s="37"/>
      <c r="M29" s="38"/>
      <c r="O29" s="32" t="e">
        <f>K29-#REF!-#REF!-#REF!-#REF!</f>
        <v>#REF!</v>
      </c>
    </row>
    <row r="30" spans="1:15" s="22" customFormat="1" ht="18.75">
      <c r="A30" s="20" t="s">
        <v>116</v>
      </c>
      <c r="B30" s="21">
        <f>B29+1</f>
        <v>2</v>
      </c>
      <c r="C30" s="30" t="s">
        <v>87</v>
      </c>
      <c r="D30" s="30" t="s">
        <v>118</v>
      </c>
      <c r="E30" s="30"/>
      <c r="F30" s="30"/>
      <c r="G30" s="30"/>
      <c r="H30" s="30"/>
      <c r="I30" s="30"/>
      <c r="J30" s="30"/>
      <c r="K30" s="36"/>
      <c r="L30" s="37"/>
      <c r="M30" s="38"/>
      <c r="O30" s="32" t="e">
        <f>K30-#REF!-#REF!-#REF!-#REF!</f>
        <v>#REF!</v>
      </c>
    </row>
    <row r="31" spans="1:15" s="22" customFormat="1" ht="26.25" customHeight="1">
      <c r="A31" s="20" t="s">
        <v>117</v>
      </c>
      <c r="B31" s="21">
        <f aca="true" t="shared" si="0" ref="B31:B86">B30+1</f>
        <v>3</v>
      </c>
      <c r="C31" s="30" t="s">
        <v>87</v>
      </c>
      <c r="D31" s="30" t="s">
        <v>118</v>
      </c>
      <c r="E31" s="31" t="s">
        <v>133</v>
      </c>
      <c r="F31" s="30"/>
      <c r="G31" s="30"/>
      <c r="H31" s="30"/>
      <c r="I31" s="30"/>
      <c r="J31" s="30"/>
      <c r="K31" s="39">
        <v>0</v>
      </c>
      <c r="L31" s="40"/>
      <c r="M31" s="41"/>
      <c r="N31" s="33"/>
      <c r="O31" s="32" t="e">
        <f>K31-#REF!-#REF!-#REF!-#REF!</f>
        <v>#REF!</v>
      </c>
    </row>
    <row r="32" spans="1:15" s="14" customFormat="1" ht="40.5" customHeight="1">
      <c r="A32" s="49" t="s">
        <v>86</v>
      </c>
      <c r="B32" s="21">
        <f t="shared" si="0"/>
        <v>4</v>
      </c>
      <c r="C32" s="50" t="s">
        <v>87</v>
      </c>
      <c r="D32" s="30" t="s">
        <v>118</v>
      </c>
      <c r="E32" s="31" t="s">
        <v>133</v>
      </c>
      <c r="F32" s="51" t="s">
        <v>85</v>
      </c>
      <c r="G32" s="51"/>
      <c r="H32" s="51"/>
      <c r="I32" s="51"/>
      <c r="J32" s="51"/>
      <c r="K32" s="42">
        <f>K97</f>
        <v>2344833</v>
      </c>
      <c r="L32" s="42">
        <f>L97</f>
        <v>2423100</v>
      </c>
      <c r="M32" s="42">
        <f>M97</f>
        <v>2423100</v>
      </c>
      <c r="N32" s="35"/>
      <c r="O32" s="32" t="e">
        <f>K32-#REF!-#REF!-#REF!-#REF!</f>
        <v>#REF!</v>
      </c>
    </row>
    <row r="33" spans="1:15" ht="25.5">
      <c r="A33" s="49" t="s">
        <v>102</v>
      </c>
      <c r="B33" s="21">
        <f t="shared" si="0"/>
        <v>5</v>
      </c>
      <c r="C33" s="50" t="s">
        <v>87</v>
      </c>
      <c r="D33" s="30" t="s">
        <v>118</v>
      </c>
      <c r="E33" s="31" t="s">
        <v>133</v>
      </c>
      <c r="F33" s="52" t="s">
        <v>99</v>
      </c>
      <c r="G33" s="51"/>
      <c r="H33" s="51"/>
      <c r="I33" s="51"/>
      <c r="J33" s="51"/>
      <c r="K33" s="42">
        <f aca="true" t="shared" si="1" ref="K33:M48">K98</f>
        <v>1800986</v>
      </c>
      <c r="L33" s="42">
        <f t="shared" si="1"/>
        <v>1861100</v>
      </c>
      <c r="M33" s="42">
        <f t="shared" si="1"/>
        <v>1861100</v>
      </c>
      <c r="N33" s="34"/>
      <c r="O33" s="32" t="e">
        <f>K33-#REF!-#REF!-#REF!-#REF!</f>
        <v>#REF!</v>
      </c>
    </row>
    <row r="34" spans="1:15" ht="21" customHeight="1">
      <c r="A34" s="53" t="s">
        <v>30</v>
      </c>
      <c r="B34" s="21">
        <f t="shared" si="0"/>
        <v>6</v>
      </c>
      <c r="C34" s="50" t="s">
        <v>87</v>
      </c>
      <c r="D34" s="30" t="s">
        <v>118</v>
      </c>
      <c r="E34" s="31" t="s">
        <v>133</v>
      </c>
      <c r="F34" s="58" t="s">
        <v>99</v>
      </c>
      <c r="G34" s="54" t="s">
        <v>28</v>
      </c>
      <c r="H34" s="58" t="s">
        <v>92</v>
      </c>
      <c r="I34" s="59" t="s">
        <v>111</v>
      </c>
      <c r="J34" s="59" t="s">
        <v>92</v>
      </c>
      <c r="K34" s="42">
        <f t="shared" si="1"/>
        <v>1800986</v>
      </c>
      <c r="L34" s="42">
        <f t="shared" si="1"/>
        <v>1861100</v>
      </c>
      <c r="M34" s="42">
        <f t="shared" si="1"/>
        <v>1861100</v>
      </c>
      <c r="N34" s="34"/>
      <c r="O34" s="32" t="e">
        <f>K34-#REF!-#REF!-#REF!-#REF!</f>
        <v>#REF!</v>
      </c>
    </row>
    <row r="35" spans="1:15" ht="22.5" customHeight="1">
      <c r="A35" s="53" t="s">
        <v>103</v>
      </c>
      <c r="B35" s="21">
        <f t="shared" si="0"/>
        <v>7</v>
      </c>
      <c r="C35" s="50" t="s">
        <v>87</v>
      </c>
      <c r="D35" s="30" t="s">
        <v>118</v>
      </c>
      <c r="E35" s="31" t="s">
        <v>133</v>
      </c>
      <c r="F35" s="58" t="s">
        <v>100</v>
      </c>
      <c r="G35" s="55"/>
      <c r="H35" s="55"/>
      <c r="I35" s="55"/>
      <c r="J35" s="56"/>
      <c r="K35" s="42">
        <f t="shared" si="1"/>
        <v>0</v>
      </c>
      <c r="L35" s="42">
        <f t="shared" si="1"/>
        <v>0</v>
      </c>
      <c r="M35" s="42">
        <f t="shared" si="1"/>
        <v>0</v>
      </c>
      <c r="N35" s="34"/>
      <c r="O35" s="32" t="e">
        <f>K35-#REF!-#REF!-#REF!-#REF!</f>
        <v>#REF!</v>
      </c>
    </row>
    <row r="36" spans="1:15" ht="21" customHeight="1">
      <c r="A36" s="57" t="s">
        <v>88</v>
      </c>
      <c r="B36" s="21">
        <f t="shared" si="0"/>
        <v>8</v>
      </c>
      <c r="C36" s="50" t="s">
        <v>87</v>
      </c>
      <c r="D36" s="30" t="s">
        <v>118</v>
      </c>
      <c r="E36" s="31" t="s">
        <v>133</v>
      </c>
      <c r="F36" s="58" t="s">
        <v>100</v>
      </c>
      <c r="G36" s="54" t="s">
        <v>31</v>
      </c>
      <c r="H36" s="58" t="s">
        <v>92</v>
      </c>
      <c r="I36" s="58" t="s">
        <v>89</v>
      </c>
      <c r="J36" s="58" t="s">
        <v>92</v>
      </c>
      <c r="K36" s="42">
        <f t="shared" si="1"/>
        <v>0</v>
      </c>
      <c r="L36" s="42">
        <f t="shared" si="1"/>
        <v>0</v>
      </c>
      <c r="M36" s="42">
        <f t="shared" si="1"/>
        <v>0</v>
      </c>
      <c r="N36" s="34"/>
      <c r="O36" s="32" t="e">
        <f>K36-#REF!-#REF!-#REF!-#REF!</f>
        <v>#REF!</v>
      </c>
    </row>
    <row r="37" spans="1:15" ht="21" customHeight="1">
      <c r="A37" s="57" t="s">
        <v>135</v>
      </c>
      <c r="B37" s="21">
        <f t="shared" si="0"/>
        <v>9</v>
      </c>
      <c r="C37" s="50" t="s">
        <v>87</v>
      </c>
      <c r="D37" s="30" t="s">
        <v>118</v>
      </c>
      <c r="E37" s="31" t="s">
        <v>133</v>
      </c>
      <c r="F37" s="58" t="s">
        <v>100</v>
      </c>
      <c r="G37" s="58" t="s">
        <v>134</v>
      </c>
      <c r="H37" s="58" t="s">
        <v>92</v>
      </c>
      <c r="I37" s="58" t="s">
        <v>111</v>
      </c>
      <c r="J37" s="58" t="s">
        <v>92</v>
      </c>
      <c r="K37" s="42">
        <f t="shared" si="1"/>
        <v>0</v>
      </c>
      <c r="L37" s="42">
        <f t="shared" si="1"/>
        <v>0</v>
      </c>
      <c r="M37" s="42">
        <f t="shared" si="1"/>
        <v>0</v>
      </c>
      <c r="N37" s="34"/>
      <c r="O37" s="32" t="e">
        <f>K37-#REF!-#REF!-#REF!-#REF!</f>
        <v>#REF!</v>
      </c>
    </row>
    <row r="38" spans="1:15" ht="22.5" customHeight="1">
      <c r="A38" s="57" t="s">
        <v>33</v>
      </c>
      <c r="B38" s="21">
        <f t="shared" si="0"/>
        <v>10</v>
      </c>
      <c r="C38" s="50" t="s">
        <v>87</v>
      </c>
      <c r="D38" s="30" t="s">
        <v>118</v>
      </c>
      <c r="E38" s="31" t="s">
        <v>133</v>
      </c>
      <c r="F38" s="58" t="s">
        <v>100</v>
      </c>
      <c r="G38" s="58" t="s">
        <v>45</v>
      </c>
      <c r="H38" s="58" t="s">
        <v>92</v>
      </c>
      <c r="I38" s="54" t="s">
        <v>32</v>
      </c>
      <c r="J38" s="59" t="s">
        <v>92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34"/>
      <c r="O38" s="32" t="e">
        <f>K38-#REF!-#REF!-#REF!-#REF!</f>
        <v>#REF!</v>
      </c>
    </row>
    <row r="39" spans="1:15" ht="21.75" customHeight="1">
      <c r="A39" s="57" t="s">
        <v>90</v>
      </c>
      <c r="B39" s="21">
        <f t="shared" si="0"/>
        <v>11</v>
      </c>
      <c r="C39" s="50" t="s">
        <v>87</v>
      </c>
      <c r="D39" s="30" t="s">
        <v>118</v>
      </c>
      <c r="E39" s="31" t="s">
        <v>133</v>
      </c>
      <c r="F39" s="58" t="s">
        <v>100</v>
      </c>
      <c r="G39" s="58" t="s">
        <v>45</v>
      </c>
      <c r="H39" s="58" t="s">
        <v>92</v>
      </c>
      <c r="I39" s="58" t="s">
        <v>91</v>
      </c>
      <c r="J39" s="59" t="s">
        <v>92</v>
      </c>
      <c r="K39" s="42">
        <f t="shared" si="1"/>
        <v>0</v>
      </c>
      <c r="L39" s="42">
        <f t="shared" si="1"/>
        <v>0</v>
      </c>
      <c r="M39" s="42">
        <f t="shared" si="1"/>
        <v>0</v>
      </c>
      <c r="N39" s="34"/>
      <c r="O39" s="32" t="e">
        <f>K39-#REF!-#REF!-#REF!-#REF!</f>
        <v>#REF!</v>
      </c>
    </row>
    <row r="40" spans="1:15" ht="29.25" customHeight="1">
      <c r="A40" s="49" t="s">
        <v>104</v>
      </c>
      <c r="B40" s="21">
        <f t="shared" si="0"/>
        <v>12</v>
      </c>
      <c r="C40" s="50" t="s">
        <v>87</v>
      </c>
      <c r="D40" s="30" t="s">
        <v>118</v>
      </c>
      <c r="E40" s="31" t="s">
        <v>133</v>
      </c>
      <c r="F40" s="52" t="s">
        <v>101</v>
      </c>
      <c r="G40" s="51"/>
      <c r="H40" s="51"/>
      <c r="I40" s="51"/>
      <c r="J40" s="51"/>
      <c r="K40" s="42">
        <f t="shared" si="1"/>
        <v>543847</v>
      </c>
      <c r="L40" s="42">
        <f t="shared" si="1"/>
        <v>562000</v>
      </c>
      <c r="M40" s="42">
        <f t="shared" si="1"/>
        <v>562000</v>
      </c>
      <c r="N40" s="34"/>
      <c r="O40" s="32" t="e">
        <f>K40-#REF!-#REF!-#REF!-#REF!</f>
        <v>#REF!</v>
      </c>
    </row>
    <row r="41" spans="1:15" ht="22.5" customHeight="1">
      <c r="A41" s="53" t="s">
        <v>35</v>
      </c>
      <c r="B41" s="21">
        <f t="shared" si="0"/>
        <v>13</v>
      </c>
      <c r="C41" s="50" t="s">
        <v>87</v>
      </c>
      <c r="D41" s="30" t="s">
        <v>118</v>
      </c>
      <c r="E41" s="31" t="s">
        <v>133</v>
      </c>
      <c r="F41" s="58" t="s">
        <v>101</v>
      </c>
      <c r="G41" s="54" t="s">
        <v>34</v>
      </c>
      <c r="H41" s="58" t="s">
        <v>92</v>
      </c>
      <c r="I41" s="59" t="s">
        <v>111</v>
      </c>
      <c r="J41" s="59" t="s">
        <v>92</v>
      </c>
      <c r="K41" s="42">
        <f t="shared" si="1"/>
        <v>543847</v>
      </c>
      <c r="L41" s="42">
        <f t="shared" si="1"/>
        <v>562000</v>
      </c>
      <c r="M41" s="42">
        <f t="shared" si="1"/>
        <v>562000</v>
      </c>
      <c r="N41" s="34"/>
      <c r="O41" s="32" t="e">
        <f>K41-#REF!-#REF!-#REF!-#REF!</f>
        <v>#REF!</v>
      </c>
    </row>
    <row r="42" spans="1:15" s="14" customFormat="1" ht="25.5">
      <c r="A42" s="53" t="s">
        <v>84</v>
      </c>
      <c r="B42" s="21">
        <f t="shared" si="0"/>
        <v>14</v>
      </c>
      <c r="C42" s="50" t="s">
        <v>87</v>
      </c>
      <c r="D42" s="30" t="s">
        <v>118</v>
      </c>
      <c r="E42" s="31" t="s">
        <v>133</v>
      </c>
      <c r="F42" s="52" t="s">
        <v>81</v>
      </c>
      <c r="G42" s="52"/>
      <c r="H42" s="52"/>
      <c r="I42" s="51"/>
      <c r="J42" s="52"/>
      <c r="K42" s="42">
        <f t="shared" si="1"/>
        <v>5899197</v>
      </c>
      <c r="L42" s="42">
        <f t="shared" si="1"/>
        <v>6139650</v>
      </c>
      <c r="M42" s="42">
        <f t="shared" si="1"/>
        <v>6139650</v>
      </c>
      <c r="N42" s="35"/>
      <c r="O42" s="32" t="e">
        <f>K42-#REF!-#REF!-#REF!-#REF!</f>
        <v>#REF!</v>
      </c>
    </row>
    <row r="43" spans="1:15" ht="25.5">
      <c r="A43" s="53" t="s">
        <v>36</v>
      </c>
      <c r="B43" s="21">
        <f t="shared" si="0"/>
        <v>15</v>
      </c>
      <c r="C43" s="50" t="s">
        <v>87</v>
      </c>
      <c r="D43" s="30" t="s">
        <v>118</v>
      </c>
      <c r="E43" s="31" t="s">
        <v>133</v>
      </c>
      <c r="F43" s="54" t="s">
        <v>37</v>
      </c>
      <c r="G43" s="55"/>
      <c r="H43" s="55"/>
      <c r="I43" s="55"/>
      <c r="J43" s="55"/>
      <c r="K43" s="42">
        <f t="shared" si="1"/>
        <v>19354</v>
      </c>
      <c r="L43" s="42">
        <f t="shared" si="1"/>
        <v>20000</v>
      </c>
      <c r="M43" s="42">
        <f t="shared" si="1"/>
        <v>20000</v>
      </c>
      <c r="N43" s="34"/>
      <c r="O43" s="32" t="e">
        <f>K43-#REF!-#REF!-#REF!-#REF!</f>
        <v>#REF!</v>
      </c>
    </row>
    <row r="44" spans="1:15" ht="21" customHeight="1">
      <c r="A44" s="53" t="s">
        <v>39</v>
      </c>
      <c r="B44" s="21">
        <f t="shared" si="0"/>
        <v>16</v>
      </c>
      <c r="C44" s="50" t="s">
        <v>87</v>
      </c>
      <c r="D44" s="30" t="s">
        <v>118</v>
      </c>
      <c r="E44" s="31" t="s">
        <v>133</v>
      </c>
      <c r="F44" s="54" t="s">
        <v>37</v>
      </c>
      <c r="G44" s="54" t="s">
        <v>38</v>
      </c>
      <c r="H44" s="58" t="s">
        <v>92</v>
      </c>
      <c r="I44" s="59" t="s">
        <v>111</v>
      </c>
      <c r="J44" s="59" t="s">
        <v>92</v>
      </c>
      <c r="K44" s="42">
        <f t="shared" si="1"/>
        <v>0</v>
      </c>
      <c r="L44" s="42">
        <f t="shared" si="1"/>
        <v>0</v>
      </c>
      <c r="M44" s="42">
        <f t="shared" si="1"/>
        <v>0</v>
      </c>
      <c r="N44" s="34"/>
      <c r="O44" s="32" t="e">
        <f>K44-#REF!-#REF!-#REF!-#REF!</f>
        <v>#REF!</v>
      </c>
    </row>
    <row r="45" spans="1:15" ht="21.75" customHeight="1">
      <c r="A45" s="57" t="s">
        <v>42</v>
      </c>
      <c r="B45" s="21">
        <f t="shared" si="0"/>
        <v>17</v>
      </c>
      <c r="C45" s="50" t="s">
        <v>87</v>
      </c>
      <c r="D45" s="30" t="s">
        <v>118</v>
      </c>
      <c r="E45" s="31" t="s">
        <v>133</v>
      </c>
      <c r="F45" s="54" t="s">
        <v>37</v>
      </c>
      <c r="G45" s="54" t="s">
        <v>41</v>
      </c>
      <c r="H45" s="58" t="s">
        <v>92</v>
      </c>
      <c r="I45" s="54" t="s">
        <v>43</v>
      </c>
      <c r="J45" s="59" t="s">
        <v>92</v>
      </c>
      <c r="K45" s="42">
        <f t="shared" si="1"/>
        <v>0</v>
      </c>
      <c r="L45" s="42">
        <f t="shared" si="1"/>
        <v>0</v>
      </c>
      <c r="M45" s="42">
        <f t="shared" si="1"/>
        <v>0</v>
      </c>
      <c r="N45" s="34"/>
      <c r="O45" s="32" t="e">
        <f>K45-#REF!-#REF!-#REF!-#REF!</f>
        <v>#REF!</v>
      </c>
    </row>
    <row r="46" spans="1:15" ht="21" customHeight="1">
      <c r="A46" s="57" t="s">
        <v>47</v>
      </c>
      <c r="B46" s="21">
        <f t="shared" si="0"/>
        <v>18</v>
      </c>
      <c r="C46" s="50" t="s">
        <v>87</v>
      </c>
      <c r="D46" s="30" t="s">
        <v>118</v>
      </c>
      <c r="E46" s="31" t="s">
        <v>133</v>
      </c>
      <c r="F46" s="54" t="s">
        <v>37</v>
      </c>
      <c r="G46" s="54" t="s">
        <v>45</v>
      </c>
      <c r="H46" s="58" t="s">
        <v>92</v>
      </c>
      <c r="I46" s="54" t="s">
        <v>46</v>
      </c>
      <c r="J46" s="59" t="s">
        <v>92</v>
      </c>
      <c r="K46" s="42">
        <f t="shared" si="1"/>
        <v>19354</v>
      </c>
      <c r="L46" s="42">
        <f t="shared" si="1"/>
        <v>20000</v>
      </c>
      <c r="M46" s="42">
        <f t="shared" si="1"/>
        <v>20000</v>
      </c>
      <c r="N46" s="34"/>
      <c r="O46" s="32" t="e">
        <f>K46-#REF!-#REF!-#REF!-#REF!</f>
        <v>#REF!</v>
      </c>
    </row>
    <row r="47" spans="1:15" ht="22.5" customHeight="1">
      <c r="A47" s="57" t="s">
        <v>50</v>
      </c>
      <c r="B47" s="21">
        <f t="shared" si="0"/>
        <v>19</v>
      </c>
      <c r="C47" s="50" t="s">
        <v>87</v>
      </c>
      <c r="D47" s="30" t="s">
        <v>118</v>
      </c>
      <c r="E47" s="31" t="s">
        <v>133</v>
      </c>
      <c r="F47" s="54" t="s">
        <v>37</v>
      </c>
      <c r="G47" s="54" t="s">
        <v>49</v>
      </c>
      <c r="H47" s="58" t="s">
        <v>92</v>
      </c>
      <c r="I47" s="54" t="s">
        <v>51</v>
      </c>
      <c r="J47" s="59" t="s">
        <v>92</v>
      </c>
      <c r="K47" s="42">
        <f t="shared" si="1"/>
        <v>0</v>
      </c>
      <c r="L47" s="42">
        <f t="shared" si="1"/>
        <v>0</v>
      </c>
      <c r="M47" s="42">
        <f t="shared" si="1"/>
        <v>0</v>
      </c>
      <c r="N47" s="34"/>
      <c r="O47" s="32" t="e">
        <f>K47-#REF!-#REF!-#REF!-#REF!</f>
        <v>#REF!</v>
      </c>
    </row>
    <row r="48" spans="1:15" ht="25.5">
      <c r="A48" s="57" t="s">
        <v>54</v>
      </c>
      <c r="B48" s="21">
        <f t="shared" si="0"/>
        <v>20</v>
      </c>
      <c r="C48" s="50" t="s">
        <v>87</v>
      </c>
      <c r="D48" s="30" t="s">
        <v>118</v>
      </c>
      <c r="E48" s="31" t="s">
        <v>133</v>
      </c>
      <c r="F48" s="54" t="s">
        <v>37</v>
      </c>
      <c r="G48" s="58" t="s">
        <v>130</v>
      </c>
      <c r="H48" s="58" t="s">
        <v>92</v>
      </c>
      <c r="I48" s="58" t="s">
        <v>111</v>
      </c>
      <c r="J48" s="59" t="s">
        <v>92</v>
      </c>
      <c r="K48" s="42">
        <f t="shared" si="1"/>
        <v>0</v>
      </c>
      <c r="L48" s="42">
        <f t="shared" si="1"/>
        <v>0</v>
      </c>
      <c r="M48" s="42">
        <f t="shared" si="1"/>
        <v>0</v>
      </c>
      <c r="N48" s="34"/>
      <c r="O48" s="32" t="e">
        <f>K48-#REF!-#REF!-#REF!-#REF!</f>
        <v>#REF!</v>
      </c>
    </row>
    <row r="49" spans="1:15" ht="25.5">
      <c r="A49" s="53" t="s">
        <v>55</v>
      </c>
      <c r="B49" s="21">
        <f t="shared" si="0"/>
        <v>21</v>
      </c>
      <c r="C49" s="50" t="s">
        <v>87</v>
      </c>
      <c r="D49" s="30" t="s">
        <v>118</v>
      </c>
      <c r="E49" s="31" t="s">
        <v>133</v>
      </c>
      <c r="F49" s="54" t="s">
        <v>56</v>
      </c>
      <c r="G49" s="55"/>
      <c r="H49" s="55"/>
      <c r="I49" s="55"/>
      <c r="J49" s="55"/>
      <c r="K49" s="42">
        <f aca="true" t="shared" si="2" ref="K49:M58">K114</f>
        <v>5563081</v>
      </c>
      <c r="L49" s="42">
        <f t="shared" si="2"/>
        <v>5890550</v>
      </c>
      <c r="M49" s="42">
        <f t="shared" si="2"/>
        <v>5890550</v>
      </c>
      <c r="N49" s="34"/>
      <c r="O49" s="32" t="e">
        <f>K49-#REF!-#REF!-#REF!-#REF!</f>
        <v>#REF!</v>
      </c>
    </row>
    <row r="50" spans="1:15" ht="21.75" customHeight="1">
      <c r="A50" s="53" t="s">
        <v>39</v>
      </c>
      <c r="B50" s="21">
        <f t="shared" si="0"/>
        <v>22</v>
      </c>
      <c r="C50" s="50" t="s">
        <v>87</v>
      </c>
      <c r="D50" s="30" t="s">
        <v>118</v>
      </c>
      <c r="E50" s="31" t="s">
        <v>133</v>
      </c>
      <c r="F50" s="54" t="s">
        <v>56</v>
      </c>
      <c r="G50" s="54" t="s">
        <v>38</v>
      </c>
      <c r="H50" s="58" t="s">
        <v>92</v>
      </c>
      <c r="I50" s="66" t="s">
        <v>111</v>
      </c>
      <c r="J50" s="59" t="s">
        <v>92</v>
      </c>
      <c r="K50" s="42">
        <f t="shared" si="2"/>
        <v>0</v>
      </c>
      <c r="L50" s="42">
        <f t="shared" si="2"/>
        <v>0</v>
      </c>
      <c r="M50" s="42">
        <f t="shared" si="2"/>
        <v>0</v>
      </c>
      <c r="N50" s="34"/>
      <c r="O50" s="32" t="e">
        <f>K50-#REF!-#REF!-#REF!-#REF!</f>
        <v>#REF!</v>
      </c>
    </row>
    <row r="51" spans="1:15" ht="21.75" customHeight="1">
      <c r="A51" s="53"/>
      <c r="B51" s="21">
        <f t="shared" si="0"/>
        <v>23</v>
      </c>
      <c r="C51" s="50" t="s">
        <v>87</v>
      </c>
      <c r="D51" s="30" t="s">
        <v>118</v>
      </c>
      <c r="E51" s="31" t="s">
        <v>133</v>
      </c>
      <c r="F51" s="54" t="s">
        <v>56</v>
      </c>
      <c r="G51" s="58" t="s">
        <v>131</v>
      </c>
      <c r="H51" s="58" t="s">
        <v>92</v>
      </c>
      <c r="I51" s="66" t="s">
        <v>132</v>
      </c>
      <c r="J51" s="59" t="s">
        <v>92</v>
      </c>
      <c r="K51" s="42">
        <f t="shared" si="2"/>
        <v>0</v>
      </c>
      <c r="L51" s="42">
        <f t="shared" si="2"/>
        <v>0</v>
      </c>
      <c r="M51" s="42">
        <f t="shared" si="2"/>
        <v>0</v>
      </c>
      <c r="N51" s="34"/>
      <c r="O51" s="32"/>
    </row>
    <row r="52" spans="1:15" ht="21.75" customHeight="1">
      <c r="A52" s="53" t="s">
        <v>57</v>
      </c>
      <c r="B52" s="21">
        <f t="shared" si="0"/>
        <v>24</v>
      </c>
      <c r="C52" s="50" t="s">
        <v>87</v>
      </c>
      <c r="D52" s="30" t="s">
        <v>118</v>
      </c>
      <c r="E52" s="31" t="s">
        <v>133</v>
      </c>
      <c r="F52" s="54" t="s">
        <v>56</v>
      </c>
      <c r="G52" s="54" t="s">
        <v>58</v>
      </c>
      <c r="H52" s="58"/>
      <c r="I52" s="66"/>
      <c r="J52" s="59"/>
      <c r="K52" s="42">
        <f t="shared" si="2"/>
        <v>4374779</v>
      </c>
      <c r="L52" s="42">
        <f t="shared" si="2"/>
        <v>4520800</v>
      </c>
      <c r="M52" s="42">
        <f t="shared" si="2"/>
        <v>4520800</v>
      </c>
      <c r="N52" s="34"/>
      <c r="O52" s="32" t="e">
        <f>K52-#REF!-#REF!-#REF!-#REF!</f>
        <v>#REF!</v>
      </c>
    </row>
    <row r="53" spans="1:15" ht="22.5" customHeight="1">
      <c r="A53" s="57" t="s">
        <v>59</v>
      </c>
      <c r="B53" s="21">
        <f t="shared" si="0"/>
        <v>25</v>
      </c>
      <c r="C53" s="50" t="s">
        <v>87</v>
      </c>
      <c r="D53" s="30" t="s">
        <v>118</v>
      </c>
      <c r="E53" s="31" t="s">
        <v>133</v>
      </c>
      <c r="F53" s="54" t="s">
        <v>56</v>
      </c>
      <c r="G53" s="54" t="s">
        <v>58</v>
      </c>
      <c r="H53" s="58" t="s">
        <v>92</v>
      </c>
      <c r="I53" s="54" t="s">
        <v>60</v>
      </c>
      <c r="J53" s="59" t="s">
        <v>92</v>
      </c>
      <c r="K53" s="42">
        <f t="shared" si="2"/>
        <v>397144</v>
      </c>
      <c r="L53" s="42">
        <f t="shared" si="2"/>
        <v>410400</v>
      </c>
      <c r="M53" s="42">
        <f t="shared" si="2"/>
        <v>410400</v>
      </c>
      <c r="N53" s="34"/>
      <c r="O53" s="32" t="e">
        <f>K53-#REF!-#REF!-#REF!-#REF!</f>
        <v>#REF!</v>
      </c>
    </row>
    <row r="54" spans="1:15" ht="21" customHeight="1">
      <c r="A54" s="57" t="s">
        <v>62</v>
      </c>
      <c r="B54" s="21">
        <f t="shared" si="0"/>
        <v>26</v>
      </c>
      <c r="C54" s="50" t="s">
        <v>87</v>
      </c>
      <c r="D54" s="30" t="s">
        <v>118</v>
      </c>
      <c r="E54" s="31" t="s">
        <v>133</v>
      </c>
      <c r="F54" s="54" t="s">
        <v>56</v>
      </c>
      <c r="G54" s="54" t="s">
        <v>58</v>
      </c>
      <c r="H54" s="58" t="s">
        <v>92</v>
      </c>
      <c r="I54" s="54" t="s">
        <v>61</v>
      </c>
      <c r="J54" s="59" t="s">
        <v>92</v>
      </c>
      <c r="K54" s="42">
        <f t="shared" si="2"/>
        <v>3926540</v>
      </c>
      <c r="L54" s="42">
        <f t="shared" si="2"/>
        <v>4057600</v>
      </c>
      <c r="M54" s="42">
        <f t="shared" si="2"/>
        <v>4057600</v>
      </c>
      <c r="N54" s="34"/>
      <c r="O54" s="32" t="e">
        <f>K54-#REF!-#REF!-#REF!-#REF!</f>
        <v>#REF!</v>
      </c>
    </row>
    <row r="55" spans="1:15" ht="24" customHeight="1">
      <c r="A55" s="57" t="s">
        <v>106</v>
      </c>
      <c r="B55" s="21">
        <f t="shared" si="0"/>
        <v>27</v>
      </c>
      <c r="C55" s="50" t="s">
        <v>87</v>
      </c>
      <c r="D55" s="30" t="s">
        <v>118</v>
      </c>
      <c r="E55" s="31" t="s">
        <v>133</v>
      </c>
      <c r="F55" s="54" t="s">
        <v>56</v>
      </c>
      <c r="G55" s="54" t="s">
        <v>58</v>
      </c>
      <c r="H55" s="58" t="s">
        <v>92</v>
      </c>
      <c r="I55" s="58" t="s">
        <v>105</v>
      </c>
      <c r="J55" s="59" t="s">
        <v>92</v>
      </c>
      <c r="K55" s="42">
        <f t="shared" si="2"/>
        <v>0</v>
      </c>
      <c r="L55" s="42">
        <f t="shared" si="2"/>
        <v>0</v>
      </c>
      <c r="M55" s="42">
        <f t="shared" si="2"/>
        <v>0</v>
      </c>
      <c r="N55" s="34"/>
      <c r="O55" s="32" t="e">
        <f>K55-#REF!-#REF!-#REF!-#REF!</f>
        <v>#REF!</v>
      </c>
    </row>
    <row r="56" spans="1:15" ht="21.75" customHeight="1">
      <c r="A56" s="57" t="s">
        <v>63</v>
      </c>
      <c r="B56" s="21">
        <f t="shared" si="0"/>
        <v>28</v>
      </c>
      <c r="C56" s="50" t="s">
        <v>87</v>
      </c>
      <c r="D56" s="30" t="s">
        <v>118</v>
      </c>
      <c r="E56" s="31" t="s">
        <v>133</v>
      </c>
      <c r="F56" s="54" t="s">
        <v>56</v>
      </c>
      <c r="G56" s="54" t="s">
        <v>58</v>
      </c>
      <c r="H56" s="58" t="s">
        <v>92</v>
      </c>
      <c r="I56" s="54" t="s">
        <v>64</v>
      </c>
      <c r="J56" s="59" t="s">
        <v>92</v>
      </c>
      <c r="K56" s="42">
        <f t="shared" si="2"/>
        <v>20612</v>
      </c>
      <c r="L56" s="42">
        <f t="shared" si="2"/>
        <v>21300</v>
      </c>
      <c r="M56" s="42">
        <f t="shared" si="2"/>
        <v>21300</v>
      </c>
      <c r="N56" s="34"/>
      <c r="O56" s="32" t="e">
        <f>K56-#REF!-#REF!-#REF!-#REF!</f>
        <v>#REF!</v>
      </c>
    </row>
    <row r="57" spans="1:15" ht="22.5" customHeight="1">
      <c r="A57" s="57" t="s">
        <v>66</v>
      </c>
      <c r="B57" s="21">
        <f t="shared" si="0"/>
        <v>29</v>
      </c>
      <c r="C57" s="50" t="s">
        <v>87</v>
      </c>
      <c r="D57" s="30" t="s">
        <v>118</v>
      </c>
      <c r="E57" s="31" t="s">
        <v>133</v>
      </c>
      <c r="F57" s="54" t="s">
        <v>56</v>
      </c>
      <c r="G57" s="54" t="s">
        <v>58</v>
      </c>
      <c r="H57" s="58" t="s">
        <v>92</v>
      </c>
      <c r="I57" s="54" t="s">
        <v>65</v>
      </c>
      <c r="J57" s="59" t="s">
        <v>92</v>
      </c>
      <c r="K57" s="42">
        <f t="shared" si="2"/>
        <v>15967</v>
      </c>
      <c r="L57" s="42">
        <f t="shared" si="2"/>
        <v>16500</v>
      </c>
      <c r="M57" s="42">
        <f t="shared" si="2"/>
        <v>16500</v>
      </c>
      <c r="N57" s="34"/>
      <c r="O57" s="32" t="e">
        <f>K57-#REF!-#REF!-#REF!-#REF!</f>
        <v>#REF!</v>
      </c>
    </row>
    <row r="58" spans="1:15" ht="22.5" customHeight="1">
      <c r="A58" s="57" t="s">
        <v>67</v>
      </c>
      <c r="B58" s="21">
        <f t="shared" si="0"/>
        <v>30</v>
      </c>
      <c r="C58" s="50" t="s">
        <v>87</v>
      </c>
      <c r="D58" s="50" t="s">
        <v>118</v>
      </c>
      <c r="E58" s="31" t="s">
        <v>133</v>
      </c>
      <c r="F58" s="54" t="s">
        <v>56</v>
      </c>
      <c r="G58" s="54" t="s">
        <v>58</v>
      </c>
      <c r="H58" s="58" t="s">
        <v>92</v>
      </c>
      <c r="I58" s="58" t="s">
        <v>68</v>
      </c>
      <c r="J58" s="59" t="s">
        <v>92</v>
      </c>
      <c r="K58" s="42">
        <f t="shared" si="2"/>
        <v>14516</v>
      </c>
      <c r="L58" s="42">
        <f t="shared" si="2"/>
        <v>15000</v>
      </c>
      <c r="M58" s="42">
        <f t="shared" si="2"/>
        <v>15000</v>
      </c>
      <c r="N58" s="34"/>
      <c r="O58" s="32" t="e">
        <f>K58-#REF!-#REF!-#REF!-#REF!</f>
        <v>#REF!</v>
      </c>
    </row>
    <row r="59" spans="1:15" ht="22.5" customHeight="1">
      <c r="A59" s="57" t="s">
        <v>163</v>
      </c>
      <c r="B59" s="21">
        <f t="shared" si="0"/>
        <v>31</v>
      </c>
      <c r="C59" s="50" t="s">
        <v>87</v>
      </c>
      <c r="D59" s="50" t="s">
        <v>118</v>
      </c>
      <c r="E59" s="31" t="s">
        <v>165</v>
      </c>
      <c r="F59" s="58" t="s">
        <v>56</v>
      </c>
      <c r="G59" s="58" t="s">
        <v>161</v>
      </c>
      <c r="H59" s="58" t="s">
        <v>162</v>
      </c>
      <c r="I59" s="58" t="s">
        <v>111</v>
      </c>
      <c r="J59" s="59" t="s">
        <v>92</v>
      </c>
      <c r="K59" s="42">
        <f aca="true" t="shared" si="3" ref="K59:M60">K124</f>
        <v>95062</v>
      </c>
      <c r="L59" s="42">
        <f t="shared" si="3"/>
        <v>0</v>
      </c>
      <c r="M59" s="42">
        <f t="shared" si="3"/>
        <v>0</v>
      </c>
      <c r="N59" s="34"/>
      <c r="O59" s="32" t="e">
        <f>K59-#REF!-#REF!-#REF!-#REF!</f>
        <v>#REF!</v>
      </c>
    </row>
    <row r="60" spans="1:15" ht="22.5" customHeight="1">
      <c r="A60" s="57" t="s">
        <v>163</v>
      </c>
      <c r="B60" s="21">
        <f t="shared" si="0"/>
        <v>32</v>
      </c>
      <c r="C60" s="50" t="s">
        <v>87</v>
      </c>
      <c r="D60" s="50" t="s">
        <v>118</v>
      </c>
      <c r="E60" s="31" t="s">
        <v>165</v>
      </c>
      <c r="F60" s="58" t="s">
        <v>56</v>
      </c>
      <c r="G60" s="58" t="s">
        <v>161</v>
      </c>
      <c r="H60" s="58" t="s">
        <v>164</v>
      </c>
      <c r="I60" s="58" t="s">
        <v>111</v>
      </c>
      <c r="J60" s="59" t="s">
        <v>92</v>
      </c>
      <c r="K60" s="42">
        <f t="shared" si="3"/>
        <v>221700</v>
      </c>
      <c r="L60" s="42">
        <f t="shared" si="3"/>
        <v>229100</v>
      </c>
      <c r="M60" s="42">
        <f t="shared" si="3"/>
        <v>229100</v>
      </c>
      <c r="N60" s="34"/>
      <c r="O60" s="32" t="e">
        <f>K60-#REF!-#REF!-#REF!-#REF!</f>
        <v>#REF!</v>
      </c>
    </row>
    <row r="61" spans="1:15" ht="21.75" customHeight="1">
      <c r="A61" s="53" t="s">
        <v>40</v>
      </c>
      <c r="B61" s="21">
        <f t="shared" si="0"/>
        <v>33</v>
      </c>
      <c r="C61" s="50" t="s">
        <v>87</v>
      </c>
      <c r="D61" s="30" t="s">
        <v>118</v>
      </c>
      <c r="E61" s="31" t="s">
        <v>133</v>
      </c>
      <c r="F61" s="54" t="s">
        <v>56</v>
      </c>
      <c r="G61" s="54" t="s">
        <v>41</v>
      </c>
      <c r="H61" s="58"/>
      <c r="I61" s="66"/>
      <c r="J61" s="59"/>
      <c r="K61" s="42">
        <f aca="true" t="shared" si="4" ref="K61:M62">K126</f>
        <v>38854</v>
      </c>
      <c r="L61" s="42">
        <f t="shared" si="4"/>
        <v>67800</v>
      </c>
      <c r="M61" s="42">
        <f t="shared" si="4"/>
        <v>67800</v>
      </c>
      <c r="N61" s="34"/>
      <c r="O61" s="32" t="e">
        <f>K61-#REF!-#REF!-#REF!-#REF!</f>
        <v>#REF!</v>
      </c>
    </row>
    <row r="62" spans="1:15" ht="21.75" customHeight="1">
      <c r="A62" s="57" t="s">
        <v>173</v>
      </c>
      <c r="B62" s="21">
        <f t="shared" si="0"/>
        <v>34</v>
      </c>
      <c r="C62" s="50" t="s">
        <v>87</v>
      </c>
      <c r="D62" s="30" t="s">
        <v>118</v>
      </c>
      <c r="E62" s="31" t="s">
        <v>133</v>
      </c>
      <c r="F62" s="58" t="s">
        <v>172</v>
      </c>
      <c r="G62" s="54" t="s">
        <v>41</v>
      </c>
      <c r="H62" s="58" t="s">
        <v>92</v>
      </c>
      <c r="I62" s="58" t="s">
        <v>171</v>
      </c>
      <c r="J62" s="59" t="s">
        <v>92</v>
      </c>
      <c r="K62" s="42">
        <f t="shared" si="4"/>
        <v>0</v>
      </c>
      <c r="L62" s="42">
        <f t="shared" si="4"/>
        <v>0</v>
      </c>
      <c r="M62" s="42">
        <f t="shared" si="4"/>
        <v>0</v>
      </c>
      <c r="N62" s="34"/>
      <c r="O62" s="32" t="e">
        <f>K62-#REF!-#REF!-#REF!-#REF!</f>
        <v>#REF!</v>
      </c>
    </row>
    <row r="63" spans="1:15" ht="21" customHeight="1">
      <c r="A63" s="57" t="s">
        <v>67</v>
      </c>
      <c r="B63" s="21">
        <f t="shared" si="0"/>
        <v>35</v>
      </c>
      <c r="C63" s="50" t="s">
        <v>87</v>
      </c>
      <c r="D63" s="30" t="s">
        <v>118</v>
      </c>
      <c r="E63" s="31" t="s">
        <v>133</v>
      </c>
      <c r="F63" s="54" t="s">
        <v>56</v>
      </c>
      <c r="G63" s="54" t="s">
        <v>41</v>
      </c>
      <c r="H63" s="58" t="s">
        <v>92</v>
      </c>
      <c r="I63" s="54" t="s">
        <v>68</v>
      </c>
      <c r="J63" s="59" t="s">
        <v>92</v>
      </c>
      <c r="K63" s="42">
        <f aca="true" t="shared" si="5" ref="K63:M64">K128</f>
        <v>34015</v>
      </c>
      <c r="L63" s="42">
        <f t="shared" si="5"/>
        <v>62800</v>
      </c>
      <c r="M63" s="42">
        <f t="shared" si="5"/>
        <v>62800</v>
      </c>
      <c r="N63" s="34"/>
      <c r="O63" s="32" t="e">
        <f>K63-#REF!-#REF!-#REF!-#REF!</f>
        <v>#REF!</v>
      </c>
    </row>
    <row r="64" spans="1:15" ht="21.75" customHeight="1">
      <c r="A64" s="57" t="s">
        <v>159</v>
      </c>
      <c r="B64" s="21">
        <f t="shared" si="0"/>
        <v>36</v>
      </c>
      <c r="C64" s="50" t="s">
        <v>87</v>
      </c>
      <c r="D64" s="30" t="s">
        <v>118</v>
      </c>
      <c r="E64" s="31" t="s">
        <v>133</v>
      </c>
      <c r="F64" s="54" t="s">
        <v>56</v>
      </c>
      <c r="G64" s="54" t="s">
        <v>41</v>
      </c>
      <c r="H64" s="58" t="s">
        <v>92</v>
      </c>
      <c r="I64" s="58" t="s">
        <v>160</v>
      </c>
      <c r="J64" s="59" t="s">
        <v>92</v>
      </c>
      <c r="K64" s="42">
        <f t="shared" si="5"/>
        <v>0</v>
      </c>
      <c r="L64" s="42">
        <f t="shared" si="5"/>
        <v>0</v>
      </c>
      <c r="M64" s="42">
        <f t="shared" si="5"/>
        <v>0</v>
      </c>
      <c r="N64" s="34"/>
      <c r="O64" s="32" t="e">
        <f>K64-#REF!-#REF!-#REF!-#REF!</f>
        <v>#REF!</v>
      </c>
    </row>
    <row r="65" spans="1:15" ht="21.75" customHeight="1">
      <c r="A65" s="57" t="s">
        <v>69</v>
      </c>
      <c r="B65" s="21">
        <f t="shared" si="0"/>
        <v>37</v>
      </c>
      <c r="C65" s="50" t="s">
        <v>87</v>
      </c>
      <c r="D65" s="30" t="s">
        <v>118</v>
      </c>
      <c r="E65" s="31" t="s">
        <v>133</v>
      </c>
      <c r="F65" s="54" t="s">
        <v>56</v>
      </c>
      <c r="G65" s="54" t="s">
        <v>41</v>
      </c>
      <c r="H65" s="58" t="s">
        <v>92</v>
      </c>
      <c r="I65" s="54" t="s">
        <v>70</v>
      </c>
      <c r="J65" s="59" t="s">
        <v>92</v>
      </c>
      <c r="K65" s="42">
        <f aca="true" t="shared" si="6" ref="K65:M73">K130</f>
        <v>0</v>
      </c>
      <c r="L65" s="42">
        <f t="shared" si="6"/>
        <v>0</v>
      </c>
      <c r="M65" s="42">
        <f t="shared" si="6"/>
        <v>0</v>
      </c>
      <c r="N65" s="70"/>
      <c r="O65" s="32" t="e">
        <f>K65-#REF!-#REF!-#REF!-#REF!</f>
        <v>#REF!</v>
      </c>
    </row>
    <row r="66" spans="1:15" ht="21.75" customHeight="1">
      <c r="A66" s="68" t="s">
        <v>42</v>
      </c>
      <c r="B66" s="21">
        <f t="shared" si="0"/>
        <v>38</v>
      </c>
      <c r="C66" s="50" t="s">
        <v>87</v>
      </c>
      <c r="D66" s="30" t="s">
        <v>118</v>
      </c>
      <c r="E66" s="31" t="s">
        <v>133</v>
      </c>
      <c r="F66" s="54" t="s">
        <v>56</v>
      </c>
      <c r="G66" s="54" t="s">
        <v>41</v>
      </c>
      <c r="H66" s="58" t="s">
        <v>92</v>
      </c>
      <c r="I66" s="58" t="s">
        <v>43</v>
      </c>
      <c r="J66" s="59" t="s">
        <v>92</v>
      </c>
      <c r="K66" s="42">
        <f t="shared" si="6"/>
        <v>4839</v>
      </c>
      <c r="L66" s="42">
        <f t="shared" si="6"/>
        <v>5000</v>
      </c>
      <c r="M66" s="42">
        <f t="shared" si="6"/>
        <v>5000</v>
      </c>
      <c r="N66" s="70"/>
      <c r="O66" s="32" t="e">
        <f>K66-#REF!-#REF!-#REF!-#REF!</f>
        <v>#REF!</v>
      </c>
    </row>
    <row r="67" spans="1:15" ht="21.75" customHeight="1">
      <c r="A67" s="53" t="s">
        <v>44</v>
      </c>
      <c r="B67" s="21">
        <f t="shared" si="0"/>
        <v>39</v>
      </c>
      <c r="C67" s="50" t="s">
        <v>87</v>
      </c>
      <c r="D67" s="30" t="s">
        <v>118</v>
      </c>
      <c r="E67" s="31" t="s">
        <v>133</v>
      </c>
      <c r="F67" s="54" t="s">
        <v>56</v>
      </c>
      <c r="G67" s="54" t="s">
        <v>45</v>
      </c>
      <c r="H67" s="58"/>
      <c r="I67" s="60"/>
      <c r="J67" s="59"/>
      <c r="K67" s="42">
        <f t="shared" si="6"/>
        <v>111252</v>
      </c>
      <c r="L67" s="42">
        <f t="shared" si="6"/>
        <v>219100</v>
      </c>
      <c r="M67" s="42">
        <f t="shared" si="6"/>
        <v>219100</v>
      </c>
      <c r="N67" s="70"/>
      <c r="O67" s="32" t="e">
        <f>K67-#REF!-#REF!-#REF!-#REF!</f>
        <v>#REF!</v>
      </c>
    </row>
    <row r="68" spans="1:15" ht="21.75" customHeight="1">
      <c r="A68" s="68" t="s">
        <v>120</v>
      </c>
      <c r="B68" s="21">
        <f t="shared" si="0"/>
        <v>40</v>
      </c>
      <c r="C68" s="50" t="s">
        <v>87</v>
      </c>
      <c r="D68" s="30" t="s">
        <v>118</v>
      </c>
      <c r="E68" s="31" t="s">
        <v>133</v>
      </c>
      <c r="F68" s="54" t="s">
        <v>56</v>
      </c>
      <c r="G68" s="58" t="s">
        <v>129</v>
      </c>
      <c r="H68" s="58" t="s">
        <v>92</v>
      </c>
      <c r="I68" s="58" t="s">
        <v>119</v>
      </c>
      <c r="J68" s="59" t="s">
        <v>92</v>
      </c>
      <c r="K68" s="42">
        <f t="shared" si="6"/>
        <v>24159</v>
      </c>
      <c r="L68" s="42">
        <f t="shared" si="6"/>
        <v>80500</v>
      </c>
      <c r="M68" s="42">
        <f t="shared" si="6"/>
        <v>80500</v>
      </c>
      <c r="N68" s="70"/>
      <c r="O68" s="32" t="e">
        <f>K68-#REF!-#REF!-#REF!-#REF!</f>
        <v>#REF!</v>
      </c>
    </row>
    <row r="69" spans="1:15" ht="21.75" customHeight="1">
      <c r="A69" s="57" t="s">
        <v>47</v>
      </c>
      <c r="B69" s="21">
        <f t="shared" si="0"/>
        <v>41</v>
      </c>
      <c r="C69" s="50" t="s">
        <v>87</v>
      </c>
      <c r="D69" s="30" t="s">
        <v>118</v>
      </c>
      <c r="E69" s="31" t="s">
        <v>133</v>
      </c>
      <c r="F69" s="54" t="s">
        <v>56</v>
      </c>
      <c r="G69" s="54" t="s">
        <v>45</v>
      </c>
      <c r="H69" s="58" t="s">
        <v>92</v>
      </c>
      <c r="I69" s="54" t="s">
        <v>46</v>
      </c>
      <c r="J69" s="59" t="s">
        <v>92</v>
      </c>
      <c r="K69" s="42">
        <f t="shared" si="6"/>
        <v>87093</v>
      </c>
      <c r="L69" s="42">
        <f t="shared" si="6"/>
        <v>138600</v>
      </c>
      <c r="M69" s="42">
        <f t="shared" si="6"/>
        <v>138600</v>
      </c>
      <c r="N69" s="70"/>
      <c r="O69" s="32" t="e">
        <f>K69-#REF!-#REF!-#REF!-#REF!</f>
        <v>#REF!</v>
      </c>
    </row>
    <row r="70" spans="1:15" ht="22.5" customHeight="1">
      <c r="A70" s="53" t="s">
        <v>48</v>
      </c>
      <c r="B70" s="21">
        <f t="shared" si="0"/>
        <v>42</v>
      </c>
      <c r="C70" s="50" t="s">
        <v>87</v>
      </c>
      <c r="D70" s="30" t="s">
        <v>118</v>
      </c>
      <c r="E70" s="31" t="s">
        <v>133</v>
      </c>
      <c r="F70" s="54" t="s">
        <v>56</v>
      </c>
      <c r="G70" s="54" t="s">
        <v>49</v>
      </c>
      <c r="H70" s="58"/>
      <c r="I70" s="66"/>
      <c r="J70" s="59"/>
      <c r="K70" s="42">
        <f t="shared" si="6"/>
        <v>0</v>
      </c>
      <c r="L70" s="42">
        <f t="shared" si="6"/>
        <v>0</v>
      </c>
      <c r="M70" s="42">
        <f t="shared" si="6"/>
        <v>0</v>
      </c>
      <c r="N70" s="70"/>
      <c r="O70" s="32" t="e">
        <f>K70-#REF!-#REF!-#REF!-#REF!</f>
        <v>#REF!</v>
      </c>
    </row>
    <row r="71" spans="1:15" ht="21.75" customHeight="1">
      <c r="A71" s="57" t="s">
        <v>50</v>
      </c>
      <c r="B71" s="21">
        <f t="shared" si="0"/>
        <v>43</v>
      </c>
      <c r="C71" s="50" t="s">
        <v>87</v>
      </c>
      <c r="D71" s="30" t="s">
        <v>118</v>
      </c>
      <c r="E71" s="31" t="s">
        <v>133</v>
      </c>
      <c r="F71" s="54" t="s">
        <v>56</v>
      </c>
      <c r="G71" s="54" t="s">
        <v>49</v>
      </c>
      <c r="H71" s="58" t="s">
        <v>92</v>
      </c>
      <c r="I71" s="54" t="s">
        <v>51</v>
      </c>
      <c r="J71" s="59" t="s">
        <v>92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70"/>
      <c r="O71" s="32" t="e">
        <f>K71-#REF!-#REF!-#REF!-#REF!</f>
        <v>#REF!</v>
      </c>
    </row>
    <row r="72" spans="1:15" ht="21" customHeight="1">
      <c r="A72" s="53" t="s">
        <v>53</v>
      </c>
      <c r="B72" s="21">
        <f t="shared" si="0"/>
        <v>44</v>
      </c>
      <c r="C72" s="50" t="s">
        <v>87</v>
      </c>
      <c r="D72" s="30" t="s">
        <v>118</v>
      </c>
      <c r="E72" s="31" t="s">
        <v>133</v>
      </c>
      <c r="F72" s="54" t="s">
        <v>56</v>
      </c>
      <c r="G72" s="54" t="s">
        <v>52</v>
      </c>
      <c r="H72" s="58"/>
      <c r="I72" s="58"/>
      <c r="J72" s="59"/>
      <c r="K72" s="43">
        <f>K73+K74</f>
        <v>384600</v>
      </c>
      <c r="L72" s="43">
        <f>L73+L74</f>
        <v>400000</v>
      </c>
      <c r="M72" s="43">
        <f>M73+M74</f>
        <v>416000</v>
      </c>
      <c r="N72" s="70"/>
      <c r="O72" s="32" t="e">
        <f>K72-#REF!-#REF!-#REF!-#REF!</f>
        <v>#REF!</v>
      </c>
    </row>
    <row r="73" spans="1:15" ht="21" customHeight="1">
      <c r="A73" s="57" t="s">
        <v>109</v>
      </c>
      <c r="B73" s="21">
        <f t="shared" si="0"/>
        <v>45</v>
      </c>
      <c r="C73" s="50" t="s">
        <v>87</v>
      </c>
      <c r="D73" s="30" t="s">
        <v>118</v>
      </c>
      <c r="E73" s="31" t="s">
        <v>133</v>
      </c>
      <c r="F73" s="54" t="s">
        <v>56</v>
      </c>
      <c r="G73" s="58" t="s">
        <v>138</v>
      </c>
      <c r="H73" s="58" t="s">
        <v>92</v>
      </c>
      <c r="I73" s="58" t="s">
        <v>111</v>
      </c>
      <c r="J73" s="59" t="s">
        <v>92</v>
      </c>
      <c r="K73" s="42">
        <f t="shared" si="6"/>
        <v>0</v>
      </c>
      <c r="L73" s="42">
        <f t="shared" si="6"/>
        <v>0</v>
      </c>
      <c r="M73" s="42">
        <f t="shared" si="6"/>
        <v>0</v>
      </c>
      <c r="N73" s="70"/>
      <c r="O73" s="32" t="e">
        <f>K73-#REF!-#REF!-#REF!-#REF!</f>
        <v>#REF!</v>
      </c>
    </row>
    <row r="74" spans="1:15" ht="20.25" customHeight="1">
      <c r="A74" s="57" t="s">
        <v>109</v>
      </c>
      <c r="B74" s="21">
        <f t="shared" si="0"/>
        <v>46</v>
      </c>
      <c r="C74" s="50" t="s">
        <v>87</v>
      </c>
      <c r="D74" s="30" t="s">
        <v>118</v>
      </c>
      <c r="E74" s="31" t="s">
        <v>133</v>
      </c>
      <c r="F74" s="54" t="s">
        <v>56</v>
      </c>
      <c r="G74" s="58" t="s">
        <v>138</v>
      </c>
      <c r="H74" s="58" t="s">
        <v>113</v>
      </c>
      <c r="I74" s="58" t="s">
        <v>111</v>
      </c>
      <c r="J74" s="59" t="s">
        <v>92</v>
      </c>
      <c r="K74" s="67">
        <f>K181</f>
        <v>384600</v>
      </c>
      <c r="L74" s="67">
        <f>L181</f>
        <v>400000</v>
      </c>
      <c r="M74" s="67">
        <f>M181</f>
        <v>416000</v>
      </c>
      <c r="N74" s="70"/>
      <c r="O74" s="32" t="e">
        <f>K74-#REF!-#REF!-#REF!-#REF!</f>
        <v>#REF!</v>
      </c>
    </row>
    <row r="75" spans="1:15" ht="25.5">
      <c r="A75" s="57" t="s">
        <v>110</v>
      </c>
      <c r="B75" s="21">
        <f t="shared" si="0"/>
        <v>47</v>
      </c>
      <c r="C75" s="50" t="s">
        <v>87</v>
      </c>
      <c r="D75" s="30" t="s">
        <v>118</v>
      </c>
      <c r="E75" s="31" t="s">
        <v>133</v>
      </c>
      <c r="F75" s="54" t="s">
        <v>56</v>
      </c>
      <c r="G75" s="58" t="s">
        <v>137</v>
      </c>
      <c r="H75" s="58" t="s">
        <v>92</v>
      </c>
      <c r="I75" s="58" t="s">
        <v>111</v>
      </c>
      <c r="J75" s="59" t="s">
        <v>92</v>
      </c>
      <c r="K75" s="42">
        <f aca="true" t="shared" si="7" ref="K75:M86">K139</f>
        <v>1038196</v>
      </c>
      <c r="L75" s="42">
        <f t="shared" si="7"/>
        <v>1072850</v>
      </c>
      <c r="M75" s="42">
        <f t="shared" si="7"/>
        <v>1072850</v>
      </c>
      <c r="N75" s="70"/>
      <c r="O75" s="32" t="e">
        <f>K75-#REF!-#REF!-#REF!-#REF!</f>
        <v>#REF!</v>
      </c>
    </row>
    <row r="76" spans="1:15" ht="20.25" customHeight="1">
      <c r="A76" s="57" t="s">
        <v>54</v>
      </c>
      <c r="B76" s="21">
        <f t="shared" si="0"/>
        <v>48</v>
      </c>
      <c r="C76" s="50" t="s">
        <v>87</v>
      </c>
      <c r="D76" s="30" t="s">
        <v>118</v>
      </c>
      <c r="E76" s="31" t="s">
        <v>133</v>
      </c>
      <c r="F76" s="54" t="s">
        <v>56</v>
      </c>
      <c r="G76" s="58" t="s">
        <v>130</v>
      </c>
      <c r="H76" s="58" t="s">
        <v>92</v>
      </c>
      <c r="I76" s="58" t="s">
        <v>111</v>
      </c>
      <c r="J76" s="59" t="s">
        <v>92</v>
      </c>
      <c r="K76" s="42">
        <f t="shared" si="7"/>
        <v>0</v>
      </c>
      <c r="L76" s="42">
        <f t="shared" si="7"/>
        <v>10000</v>
      </c>
      <c r="M76" s="42">
        <f t="shared" si="7"/>
        <v>10000</v>
      </c>
      <c r="N76" s="70"/>
      <c r="O76" s="32" t="e">
        <f>K76-#REF!-#REF!-#REF!-#REF!</f>
        <v>#REF!</v>
      </c>
    </row>
    <row r="77" spans="1:15" ht="19.5" customHeight="1">
      <c r="A77" s="57" t="s">
        <v>72</v>
      </c>
      <c r="B77" s="21">
        <f t="shared" si="0"/>
        <v>49</v>
      </c>
      <c r="C77" s="50" t="s">
        <v>87</v>
      </c>
      <c r="D77" s="30" t="s">
        <v>118</v>
      </c>
      <c r="E77" s="31" t="s">
        <v>133</v>
      </c>
      <c r="F77" s="54" t="s">
        <v>56</v>
      </c>
      <c r="G77" s="58" t="s">
        <v>58</v>
      </c>
      <c r="H77" s="58" t="s">
        <v>92</v>
      </c>
      <c r="I77" s="54" t="s">
        <v>71</v>
      </c>
      <c r="J77" s="59" t="s">
        <v>92</v>
      </c>
      <c r="K77" s="42">
        <f t="shared" si="7"/>
        <v>0</v>
      </c>
      <c r="L77" s="42">
        <f t="shared" si="7"/>
        <v>0</v>
      </c>
      <c r="M77" s="42">
        <f t="shared" si="7"/>
        <v>0</v>
      </c>
      <c r="N77" s="70"/>
      <c r="O77" s="32" t="e">
        <f>K77-#REF!-#REF!-#REF!-#REF!</f>
        <v>#REF!</v>
      </c>
    </row>
    <row r="78" spans="1:15" ht="19.5" customHeight="1">
      <c r="A78" s="57" t="s">
        <v>73</v>
      </c>
      <c r="B78" s="21">
        <f t="shared" si="0"/>
        <v>50</v>
      </c>
      <c r="C78" s="50" t="s">
        <v>87</v>
      </c>
      <c r="D78" s="30" t="s">
        <v>118</v>
      </c>
      <c r="E78" s="31" t="s">
        <v>133</v>
      </c>
      <c r="F78" s="54" t="s">
        <v>56</v>
      </c>
      <c r="G78" s="58" t="s">
        <v>58</v>
      </c>
      <c r="H78" s="58" t="s">
        <v>92</v>
      </c>
      <c r="I78" s="54" t="s">
        <v>74</v>
      </c>
      <c r="J78" s="59" t="s">
        <v>92</v>
      </c>
      <c r="K78" s="42">
        <f t="shared" si="7"/>
        <v>0</v>
      </c>
      <c r="L78" s="42">
        <f t="shared" si="7"/>
        <v>0</v>
      </c>
      <c r="M78" s="42">
        <f t="shared" si="7"/>
        <v>0</v>
      </c>
      <c r="N78" s="70"/>
      <c r="O78" s="32" t="e">
        <f>K78-#REF!-#REF!-#REF!-#REF!</f>
        <v>#REF!</v>
      </c>
    </row>
    <row r="79" spans="1:15" s="14" customFormat="1" ht="21" customHeight="1">
      <c r="A79" s="68" t="s">
        <v>122</v>
      </c>
      <c r="B79" s="21">
        <f t="shared" si="0"/>
        <v>51</v>
      </c>
      <c r="C79" s="50" t="s">
        <v>87</v>
      </c>
      <c r="D79" s="30" t="s">
        <v>118</v>
      </c>
      <c r="E79" s="31" t="s">
        <v>133</v>
      </c>
      <c r="F79" s="54" t="s">
        <v>56</v>
      </c>
      <c r="G79" s="58" t="s">
        <v>58</v>
      </c>
      <c r="H79" s="58" t="s">
        <v>92</v>
      </c>
      <c r="I79" s="58" t="s">
        <v>121</v>
      </c>
      <c r="J79" s="59" t="s">
        <v>92</v>
      </c>
      <c r="K79" s="42">
        <f t="shared" si="7"/>
        <v>0</v>
      </c>
      <c r="L79" s="42">
        <f t="shared" si="7"/>
        <v>0</v>
      </c>
      <c r="M79" s="42">
        <f t="shared" si="7"/>
        <v>0</v>
      </c>
      <c r="N79" s="71"/>
      <c r="O79" s="32" t="e">
        <f>K79-#REF!-#REF!-#REF!-#REF!</f>
        <v>#REF!</v>
      </c>
    </row>
    <row r="80" spans="1:15" s="14" customFormat="1" ht="22.5" customHeight="1">
      <c r="A80" s="53" t="s">
        <v>83</v>
      </c>
      <c r="B80" s="21">
        <f t="shared" si="0"/>
        <v>52</v>
      </c>
      <c r="C80" s="50" t="s">
        <v>87</v>
      </c>
      <c r="D80" s="30" t="s">
        <v>118</v>
      </c>
      <c r="E80" s="31" t="s">
        <v>133</v>
      </c>
      <c r="F80" s="52" t="s">
        <v>82</v>
      </c>
      <c r="G80" s="52"/>
      <c r="H80" s="52"/>
      <c r="I80" s="52"/>
      <c r="J80" s="61"/>
      <c r="K80" s="42">
        <f t="shared" si="7"/>
        <v>33869</v>
      </c>
      <c r="L80" s="42">
        <f t="shared" si="7"/>
        <v>35000</v>
      </c>
      <c r="M80" s="42">
        <f t="shared" si="7"/>
        <v>35000</v>
      </c>
      <c r="N80" s="71"/>
      <c r="O80" s="32" t="e">
        <f>K80-#REF!-#REF!-#REF!-#REF!</f>
        <v>#REF!</v>
      </c>
    </row>
    <row r="81" spans="1:15" s="14" customFormat="1" ht="18.75" customHeight="1">
      <c r="A81" s="53" t="s">
        <v>107</v>
      </c>
      <c r="B81" s="21">
        <f t="shared" si="0"/>
        <v>53</v>
      </c>
      <c r="C81" s="50" t="s">
        <v>87</v>
      </c>
      <c r="D81" s="30" t="s">
        <v>118</v>
      </c>
      <c r="E81" s="31" t="s">
        <v>133</v>
      </c>
      <c r="F81" s="58" t="s">
        <v>108</v>
      </c>
      <c r="G81" s="52"/>
      <c r="H81" s="52"/>
      <c r="I81" s="52"/>
      <c r="J81" s="61"/>
      <c r="K81" s="42">
        <f t="shared" si="7"/>
        <v>30966</v>
      </c>
      <c r="L81" s="42">
        <f t="shared" si="7"/>
        <v>32000</v>
      </c>
      <c r="M81" s="42">
        <f t="shared" si="7"/>
        <v>32000</v>
      </c>
      <c r="N81" s="71"/>
      <c r="O81" s="32" t="e">
        <f>K81-#REF!-#REF!-#REF!-#REF!</f>
        <v>#REF!</v>
      </c>
    </row>
    <row r="82" spans="1:15" ht="21" customHeight="1">
      <c r="A82" s="57" t="s">
        <v>78</v>
      </c>
      <c r="B82" s="21">
        <f t="shared" si="0"/>
        <v>54</v>
      </c>
      <c r="C82" s="50" t="s">
        <v>87</v>
      </c>
      <c r="D82" s="30" t="s">
        <v>118</v>
      </c>
      <c r="E82" s="31" t="s">
        <v>133</v>
      </c>
      <c r="F82" s="58" t="s">
        <v>108</v>
      </c>
      <c r="G82" s="58" t="s">
        <v>136</v>
      </c>
      <c r="H82" s="58" t="s">
        <v>92</v>
      </c>
      <c r="I82" s="54" t="s">
        <v>77</v>
      </c>
      <c r="J82" s="61" t="s">
        <v>92</v>
      </c>
      <c r="K82" s="42">
        <f t="shared" si="7"/>
        <v>30966</v>
      </c>
      <c r="L82" s="42">
        <f t="shared" si="7"/>
        <v>32000</v>
      </c>
      <c r="M82" s="42">
        <f t="shared" si="7"/>
        <v>32000</v>
      </c>
      <c r="N82" s="70"/>
      <c r="O82" s="32" t="e">
        <f>K82-#REF!-#REF!-#REF!-#REF!</f>
        <v>#REF!</v>
      </c>
    </row>
    <row r="83" spans="1:15" ht="21" customHeight="1">
      <c r="A83" s="53" t="s">
        <v>75</v>
      </c>
      <c r="B83" s="21">
        <f t="shared" si="0"/>
        <v>55</v>
      </c>
      <c r="C83" s="50" t="s">
        <v>87</v>
      </c>
      <c r="D83" s="30" t="s">
        <v>118</v>
      </c>
      <c r="E83" s="31" t="s">
        <v>133</v>
      </c>
      <c r="F83" s="54" t="s">
        <v>76</v>
      </c>
      <c r="G83" s="54"/>
      <c r="H83" s="54"/>
      <c r="I83" s="54"/>
      <c r="J83" s="60"/>
      <c r="K83" s="42">
        <f t="shared" si="7"/>
        <v>2903</v>
      </c>
      <c r="L83" s="42">
        <f t="shared" si="7"/>
        <v>3000</v>
      </c>
      <c r="M83" s="42">
        <f t="shared" si="7"/>
        <v>3000</v>
      </c>
      <c r="N83" s="70"/>
      <c r="O83" s="32" t="e">
        <f>K83-#REF!-#REF!-#REF!-#REF!</f>
        <v>#REF!</v>
      </c>
    </row>
    <row r="84" spans="1:15" ht="21.75" customHeight="1">
      <c r="A84" s="57" t="s">
        <v>78</v>
      </c>
      <c r="B84" s="21">
        <f t="shared" si="0"/>
        <v>56</v>
      </c>
      <c r="C84" s="50" t="s">
        <v>87</v>
      </c>
      <c r="D84" s="30" t="s">
        <v>118</v>
      </c>
      <c r="E84" s="31" t="s">
        <v>133</v>
      </c>
      <c r="F84" s="54" t="s">
        <v>76</v>
      </c>
      <c r="G84" s="58" t="s">
        <v>136</v>
      </c>
      <c r="H84" s="58" t="s">
        <v>92</v>
      </c>
      <c r="I84" s="54" t="s">
        <v>77</v>
      </c>
      <c r="J84" s="66" t="s">
        <v>92</v>
      </c>
      <c r="K84" s="42">
        <f t="shared" si="7"/>
        <v>2903</v>
      </c>
      <c r="L84" s="42">
        <f t="shared" si="7"/>
        <v>3000</v>
      </c>
      <c r="M84" s="42">
        <f t="shared" si="7"/>
        <v>3000</v>
      </c>
      <c r="N84" s="34"/>
      <c r="O84" s="32" t="e">
        <f>K84-#REF!-#REF!-#REF!-#REF!</f>
        <v>#REF!</v>
      </c>
    </row>
    <row r="85" spans="1:15" ht="21" customHeight="1">
      <c r="A85" s="53" t="s">
        <v>80</v>
      </c>
      <c r="B85" s="21">
        <f t="shared" si="0"/>
        <v>57</v>
      </c>
      <c r="C85" s="50" t="s">
        <v>87</v>
      </c>
      <c r="D85" s="30" t="s">
        <v>118</v>
      </c>
      <c r="E85" s="31" t="s">
        <v>133</v>
      </c>
      <c r="F85" s="54" t="s">
        <v>79</v>
      </c>
      <c r="G85" s="54"/>
      <c r="H85" s="54"/>
      <c r="I85" s="54"/>
      <c r="J85" s="60"/>
      <c r="K85" s="42">
        <f t="shared" si="7"/>
        <v>0</v>
      </c>
      <c r="L85" s="42">
        <f t="shared" si="7"/>
        <v>0</v>
      </c>
      <c r="M85" s="42">
        <f t="shared" si="7"/>
        <v>0</v>
      </c>
      <c r="N85" s="34"/>
      <c r="O85" s="32" t="e">
        <f>K85-#REF!-#REF!-#REF!-#REF!</f>
        <v>#REF!</v>
      </c>
    </row>
    <row r="86" spans="1:15" ht="25.5">
      <c r="A86" s="57" t="s">
        <v>78</v>
      </c>
      <c r="B86" s="21">
        <f t="shared" si="0"/>
        <v>58</v>
      </c>
      <c r="C86" s="50" t="s">
        <v>87</v>
      </c>
      <c r="D86" s="30" t="s">
        <v>118</v>
      </c>
      <c r="E86" s="31" t="s">
        <v>133</v>
      </c>
      <c r="F86" s="54" t="s">
        <v>79</v>
      </c>
      <c r="G86" s="58" t="s">
        <v>136</v>
      </c>
      <c r="H86" s="58" t="s">
        <v>114</v>
      </c>
      <c r="I86" s="54" t="s">
        <v>77</v>
      </c>
      <c r="J86" s="66" t="s">
        <v>92</v>
      </c>
      <c r="K86" s="42">
        <f t="shared" si="7"/>
        <v>0</v>
      </c>
      <c r="L86" s="42">
        <f t="shared" si="7"/>
        <v>0</v>
      </c>
      <c r="M86" s="42">
        <f t="shared" si="7"/>
        <v>0</v>
      </c>
      <c r="N86" s="34"/>
      <c r="O86" s="32" t="e">
        <f>K86-#REF!-#REF!-#REF!-#REF!</f>
        <v>#REF!</v>
      </c>
    </row>
    <row r="87" spans="1:15" ht="18">
      <c r="A87" s="92" t="s">
        <v>27</v>
      </c>
      <c r="B87" s="92"/>
      <c r="C87" s="92"/>
      <c r="D87" s="92"/>
      <c r="E87" s="92"/>
      <c r="F87" s="92"/>
      <c r="G87" s="92"/>
      <c r="H87" s="92"/>
      <c r="I87" s="92"/>
      <c r="J87" s="23"/>
      <c r="K87" s="79">
        <f>K151+K182</f>
        <v>8662499</v>
      </c>
      <c r="L87" s="79">
        <f>L151+L182</f>
        <v>8997750</v>
      </c>
      <c r="M87" s="79">
        <f>M151+M182</f>
        <v>9013750</v>
      </c>
      <c r="O87" s="32"/>
    </row>
    <row r="88" spans="1:15" ht="12.75">
      <c r="A88" s="2"/>
      <c r="B88" s="18"/>
      <c r="C88" s="3"/>
      <c r="D88" s="3"/>
      <c r="E88" s="3"/>
      <c r="F88" s="3"/>
      <c r="G88" s="3"/>
      <c r="H88" s="3"/>
      <c r="I88" s="3"/>
      <c r="J88" s="3"/>
      <c r="K88" s="1"/>
      <c r="L88" s="1"/>
      <c r="O88" s="32"/>
    </row>
    <row r="89" spans="1:15" ht="12.75">
      <c r="A89" s="2"/>
      <c r="B89" s="18"/>
      <c r="C89" s="3"/>
      <c r="D89" s="3"/>
      <c r="E89" s="3"/>
      <c r="F89" s="3"/>
      <c r="G89" s="3"/>
      <c r="H89" s="3"/>
      <c r="I89" s="3"/>
      <c r="J89" s="3"/>
      <c r="K89" s="1"/>
      <c r="L89" s="1"/>
      <c r="M89" s="1"/>
      <c r="O89" s="32"/>
    </row>
    <row r="90" spans="1:15" ht="24" customHeight="1">
      <c r="A90" s="84" t="s">
        <v>149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O90" s="32"/>
    </row>
    <row r="91" spans="1:15" ht="24">
      <c r="A91" s="85" t="s">
        <v>0</v>
      </c>
      <c r="B91" s="85" t="s">
        <v>1</v>
      </c>
      <c r="C91" s="86" t="s">
        <v>2</v>
      </c>
      <c r="D91" s="87"/>
      <c r="E91" s="87"/>
      <c r="F91" s="87"/>
      <c r="G91" s="87"/>
      <c r="H91" s="87"/>
      <c r="I91" s="87"/>
      <c r="J91" s="88"/>
      <c r="K91" s="69" t="s">
        <v>128</v>
      </c>
      <c r="L91" s="69" t="s">
        <v>158</v>
      </c>
      <c r="M91" s="69" t="s">
        <v>170</v>
      </c>
      <c r="O91" s="32"/>
    </row>
    <row r="92" spans="1:15" ht="22.5">
      <c r="A92" s="85"/>
      <c r="B92" s="85"/>
      <c r="C92" s="19" t="s">
        <v>23</v>
      </c>
      <c r="D92" s="19" t="s">
        <v>24</v>
      </c>
      <c r="E92" s="19" t="s">
        <v>25</v>
      </c>
      <c r="F92" s="19" t="s">
        <v>26</v>
      </c>
      <c r="G92" s="19" t="s">
        <v>3</v>
      </c>
      <c r="H92" s="19" t="s">
        <v>112</v>
      </c>
      <c r="I92" s="19" t="s">
        <v>4</v>
      </c>
      <c r="J92" s="65" t="s">
        <v>29</v>
      </c>
      <c r="K92" s="69"/>
      <c r="L92" s="69"/>
      <c r="M92" s="69"/>
      <c r="O92" s="32"/>
    </row>
    <row r="93" spans="1:15" ht="12.75">
      <c r="A93" s="13">
        <v>1</v>
      </c>
      <c r="B93" s="13">
        <v>2</v>
      </c>
      <c r="C93" s="13">
        <v>3</v>
      </c>
      <c r="D93" s="13">
        <v>4</v>
      </c>
      <c r="E93" s="13">
        <v>5</v>
      </c>
      <c r="F93" s="13">
        <v>6</v>
      </c>
      <c r="G93" s="13">
        <v>7</v>
      </c>
      <c r="H93" s="13"/>
      <c r="I93" s="13">
        <v>8</v>
      </c>
      <c r="J93" s="13">
        <v>9</v>
      </c>
      <c r="K93" s="27">
        <v>10</v>
      </c>
      <c r="L93" s="28">
        <v>15</v>
      </c>
      <c r="M93" s="29">
        <v>16</v>
      </c>
      <c r="O93" s="32" t="e">
        <f>K93-#REF!-#REF!-#REF!-#REF!</f>
        <v>#REF!</v>
      </c>
    </row>
    <row r="94" spans="1:15" ht="18.75">
      <c r="A94" s="20" t="s">
        <v>116</v>
      </c>
      <c r="B94" s="21">
        <v>1</v>
      </c>
      <c r="C94" s="30" t="s">
        <v>87</v>
      </c>
      <c r="D94" s="30"/>
      <c r="E94" s="30"/>
      <c r="F94" s="30"/>
      <c r="G94" s="30"/>
      <c r="H94" s="30"/>
      <c r="I94" s="30"/>
      <c r="J94" s="30"/>
      <c r="K94" s="36"/>
      <c r="L94" s="37"/>
      <c r="M94" s="38"/>
      <c r="O94" s="32" t="e">
        <f>K94-#REF!-#REF!-#REF!-#REF!</f>
        <v>#REF!</v>
      </c>
    </row>
    <row r="95" spans="1:15" ht="18.75">
      <c r="A95" s="20" t="s">
        <v>116</v>
      </c>
      <c r="B95" s="21">
        <f>B94+1</f>
        <v>2</v>
      </c>
      <c r="C95" s="30" t="s">
        <v>87</v>
      </c>
      <c r="D95" s="30" t="s">
        <v>118</v>
      </c>
      <c r="E95" s="30"/>
      <c r="F95" s="30"/>
      <c r="G95" s="30"/>
      <c r="H95" s="30"/>
      <c r="I95" s="30"/>
      <c r="J95" s="30"/>
      <c r="K95" s="36"/>
      <c r="L95" s="37"/>
      <c r="M95" s="38"/>
      <c r="O95" s="32" t="e">
        <f>K95-#REF!-#REF!-#REF!-#REF!</f>
        <v>#REF!</v>
      </c>
    </row>
    <row r="96" spans="1:15" ht="25.5">
      <c r="A96" s="20" t="s">
        <v>117</v>
      </c>
      <c r="B96" s="21">
        <f aca="true" t="shared" si="8" ref="B96:B150">B95+1</f>
        <v>3</v>
      </c>
      <c r="C96" s="30" t="s">
        <v>87</v>
      </c>
      <c r="D96" s="30" t="s">
        <v>118</v>
      </c>
      <c r="E96" s="31" t="s">
        <v>133</v>
      </c>
      <c r="F96" s="30"/>
      <c r="G96" s="30"/>
      <c r="H96" s="30"/>
      <c r="I96" s="30"/>
      <c r="J96" s="30"/>
      <c r="K96" s="39">
        <v>0</v>
      </c>
      <c r="L96" s="40"/>
      <c r="M96" s="41"/>
      <c r="O96" s="32" t="e">
        <f>K96-#REF!-#REF!-#REF!-#REF!</f>
        <v>#REF!</v>
      </c>
    </row>
    <row r="97" spans="1:15" ht="45">
      <c r="A97" s="49" t="s">
        <v>86</v>
      </c>
      <c r="B97" s="21">
        <f t="shared" si="8"/>
        <v>4</v>
      </c>
      <c r="C97" s="50" t="s">
        <v>87</v>
      </c>
      <c r="D97" s="30" t="s">
        <v>118</v>
      </c>
      <c r="E97" s="31" t="s">
        <v>133</v>
      </c>
      <c r="F97" s="51" t="s">
        <v>85</v>
      </c>
      <c r="G97" s="51"/>
      <c r="H97" s="51"/>
      <c r="I97" s="51"/>
      <c r="J97" s="51"/>
      <c r="K97" s="42">
        <f>K98+K100+K105</f>
        <v>2344833</v>
      </c>
      <c r="L97" s="42">
        <f>L98+L100+L105</f>
        <v>2423100</v>
      </c>
      <c r="M97" s="42">
        <f>M98+M100+M105</f>
        <v>2423100</v>
      </c>
      <c r="N97" s="35">
        <f>K97*0.9677</f>
        <v>2269094.8941</v>
      </c>
      <c r="O97" s="32" t="e">
        <f>K97-#REF!-#REF!-#REF!-#REF!</f>
        <v>#REF!</v>
      </c>
    </row>
    <row r="98" spans="1:15" ht="25.5">
      <c r="A98" s="49" t="s">
        <v>102</v>
      </c>
      <c r="B98" s="21">
        <f t="shared" si="8"/>
        <v>5</v>
      </c>
      <c r="C98" s="50" t="s">
        <v>87</v>
      </c>
      <c r="D98" s="30" t="s">
        <v>118</v>
      </c>
      <c r="E98" s="31" t="s">
        <v>133</v>
      </c>
      <c r="F98" s="52" t="s">
        <v>99</v>
      </c>
      <c r="G98" s="51"/>
      <c r="H98" s="51"/>
      <c r="I98" s="51"/>
      <c r="J98" s="51"/>
      <c r="K98" s="43">
        <f>K99</f>
        <v>1800986</v>
      </c>
      <c r="L98" s="43">
        <f>L99</f>
        <v>1861100</v>
      </c>
      <c r="M98" s="43">
        <f>M99</f>
        <v>1861100</v>
      </c>
      <c r="N98" s="35">
        <f aca="true" t="shared" si="9" ref="N98:N151">K98*0.9677</f>
        <v>1742814.1522</v>
      </c>
      <c r="O98" s="32" t="e">
        <f>K98-#REF!-#REF!-#REF!-#REF!</f>
        <v>#REF!</v>
      </c>
    </row>
    <row r="99" spans="1:15" ht="25.5">
      <c r="A99" s="53" t="s">
        <v>30</v>
      </c>
      <c r="B99" s="21">
        <f t="shared" si="8"/>
        <v>6</v>
      </c>
      <c r="C99" s="50" t="s">
        <v>87</v>
      </c>
      <c r="D99" s="30" t="s">
        <v>118</v>
      </c>
      <c r="E99" s="31" t="s">
        <v>133</v>
      </c>
      <c r="F99" s="58" t="s">
        <v>99</v>
      </c>
      <c r="G99" s="54" t="s">
        <v>28</v>
      </c>
      <c r="H99" s="58" t="s">
        <v>92</v>
      </c>
      <c r="I99" s="59" t="s">
        <v>111</v>
      </c>
      <c r="J99" s="59" t="s">
        <v>92</v>
      </c>
      <c r="K99" s="39">
        <v>1800986</v>
      </c>
      <c r="L99" s="44">
        <v>1861100</v>
      </c>
      <c r="M99" s="45">
        <v>1861100</v>
      </c>
      <c r="N99" s="35">
        <f t="shared" si="9"/>
        <v>1742814.1522</v>
      </c>
      <c r="O99" s="32" t="e">
        <f>K99-#REF!-#REF!-#REF!-#REF!</f>
        <v>#REF!</v>
      </c>
    </row>
    <row r="100" spans="1:15" ht="25.5">
      <c r="A100" s="53" t="s">
        <v>103</v>
      </c>
      <c r="B100" s="21">
        <f t="shared" si="8"/>
        <v>7</v>
      </c>
      <c r="C100" s="50" t="s">
        <v>87</v>
      </c>
      <c r="D100" s="30" t="s">
        <v>118</v>
      </c>
      <c r="E100" s="31" t="s">
        <v>133</v>
      </c>
      <c r="F100" s="58" t="s">
        <v>100</v>
      </c>
      <c r="G100" s="55"/>
      <c r="H100" s="55"/>
      <c r="I100" s="55"/>
      <c r="J100" s="56"/>
      <c r="K100" s="43">
        <f>K101+K102+K103+K104</f>
        <v>0</v>
      </c>
      <c r="L100" s="43">
        <f>L101+L102+L103+L104</f>
        <v>0</v>
      </c>
      <c r="M100" s="43">
        <f>M101+M102+M103+M104</f>
        <v>0</v>
      </c>
      <c r="N100" s="35">
        <f t="shared" si="9"/>
        <v>0</v>
      </c>
      <c r="O100" s="32" t="e">
        <f>K100-#REF!-#REF!-#REF!-#REF!</f>
        <v>#REF!</v>
      </c>
    </row>
    <row r="101" spans="1:15" ht="25.5">
      <c r="A101" s="57" t="s">
        <v>88</v>
      </c>
      <c r="B101" s="21">
        <f t="shared" si="8"/>
        <v>8</v>
      </c>
      <c r="C101" s="50" t="s">
        <v>87</v>
      </c>
      <c r="D101" s="30" t="s">
        <v>118</v>
      </c>
      <c r="E101" s="31" t="s">
        <v>133</v>
      </c>
      <c r="F101" s="58" t="s">
        <v>100</v>
      </c>
      <c r="G101" s="54" t="s">
        <v>31</v>
      </c>
      <c r="H101" s="58" t="s">
        <v>92</v>
      </c>
      <c r="I101" s="58" t="s">
        <v>89</v>
      </c>
      <c r="J101" s="58" t="s">
        <v>92</v>
      </c>
      <c r="K101" s="39"/>
      <c r="L101" s="44"/>
      <c r="M101" s="45"/>
      <c r="N101" s="35">
        <f t="shared" si="9"/>
        <v>0</v>
      </c>
      <c r="O101" s="32" t="e">
        <f>K101-#REF!-#REF!-#REF!-#REF!</f>
        <v>#REF!</v>
      </c>
    </row>
    <row r="102" spans="1:15" ht="25.5">
      <c r="A102" s="57" t="s">
        <v>135</v>
      </c>
      <c r="B102" s="21">
        <f t="shared" si="8"/>
        <v>9</v>
      </c>
      <c r="C102" s="50" t="s">
        <v>87</v>
      </c>
      <c r="D102" s="30" t="s">
        <v>118</v>
      </c>
      <c r="E102" s="31" t="s">
        <v>133</v>
      </c>
      <c r="F102" s="58" t="s">
        <v>100</v>
      </c>
      <c r="G102" s="58" t="s">
        <v>134</v>
      </c>
      <c r="H102" s="58" t="s">
        <v>92</v>
      </c>
      <c r="I102" s="58" t="s">
        <v>111</v>
      </c>
      <c r="J102" s="58" t="s">
        <v>92</v>
      </c>
      <c r="K102" s="39"/>
      <c r="L102" s="44"/>
      <c r="M102" s="45"/>
      <c r="N102" s="35">
        <f t="shared" si="9"/>
        <v>0</v>
      </c>
      <c r="O102" s="32" t="e">
        <f>K102-#REF!-#REF!-#REF!-#REF!</f>
        <v>#REF!</v>
      </c>
    </row>
    <row r="103" spans="1:15" ht="25.5">
      <c r="A103" s="57" t="s">
        <v>33</v>
      </c>
      <c r="B103" s="21">
        <f t="shared" si="8"/>
        <v>10</v>
      </c>
      <c r="C103" s="50" t="s">
        <v>87</v>
      </c>
      <c r="D103" s="30" t="s">
        <v>118</v>
      </c>
      <c r="E103" s="31" t="s">
        <v>133</v>
      </c>
      <c r="F103" s="58" t="s">
        <v>100</v>
      </c>
      <c r="G103" s="58" t="s">
        <v>45</v>
      </c>
      <c r="H103" s="58" t="s">
        <v>92</v>
      </c>
      <c r="I103" s="54" t="s">
        <v>32</v>
      </c>
      <c r="J103" s="59" t="s">
        <v>92</v>
      </c>
      <c r="K103" s="39"/>
      <c r="L103" s="44"/>
      <c r="M103" s="45"/>
      <c r="N103" s="35">
        <f t="shared" si="9"/>
        <v>0</v>
      </c>
      <c r="O103" s="32" t="e">
        <f>K103-#REF!-#REF!-#REF!-#REF!</f>
        <v>#REF!</v>
      </c>
    </row>
    <row r="104" spans="1:15" ht="25.5">
      <c r="A104" s="57" t="s">
        <v>90</v>
      </c>
      <c r="B104" s="21">
        <f t="shared" si="8"/>
        <v>11</v>
      </c>
      <c r="C104" s="50" t="s">
        <v>87</v>
      </c>
      <c r="D104" s="30" t="s">
        <v>118</v>
      </c>
      <c r="E104" s="31" t="s">
        <v>133</v>
      </c>
      <c r="F104" s="58" t="s">
        <v>100</v>
      </c>
      <c r="G104" s="58" t="s">
        <v>45</v>
      </c>
      <c r="H104" s="58" t="s">
        <v>92</v>
      </c>
      <c r="I104" s="58" t="s">
        <v>91</v>
      </c>
      <c r="J104" s="59" t="s">
        <v>92</v>
      </c>
      <c r="K104" s="39"/>
      <c r="L104" s="44"/>
      <c r="M104" s="45"/>
      <c r="N104" s="35">
        <f t="shared" si="9"/>
        <v>0</v>
      </c>
      <c r="O104" s="32" t="e">
        <f>K104-#REF!-#REF!-#REF!-#REF!</f>
        <v>#REF!</v>
      </c>
    </row>
    <row r="105" spans="1:15" ht="25.5">
      <c r="A105" s="49" t="s">
        <v>104</v>
      </c>
      <c r="B105" s="21">
        <f t="shared" si="8"/>
        <v>12</v>
      </c>
      <c r="C105" s="50" t="s">
        <v>87</v>
      </c>
      <c r="D105" s="30" t="s">
        <v>118</v>
      </c>
      <c r="E105" s="31" t="s">
        <v>133</v>
      </c>
      <c r="F105" s="52" t="s">
        <v>101</v>
      </c>
      <c r="G105" s="51"/>
      <c r="H105" s="51"/>
      <c r="I105" s="51"/>
      <c r="J105" s="51"/>
      <c r="K105" s="46">
        <f>K106</f>
        <v>543847</v>
      </c>
      <c r="L105" s="46">
        <f>L106</f>
        <v>562000</v>
      </c>
      <c r="M105" s="46">
        <f>M106</f>
        <v>562000</v>
      </c>
      <c r="N105" s="35">
        <f t="shared" si="9"/>
        <v>526280.7419</v>
      </c>
      <c r="O105" s="32" t="e">
        <f>K105-#REF!-#REF!-#REF!-#REF!</f>
        <v>#REF!</v>
      </c>
    </row>
    <row r="106" spans="1:15" ht="25.5">
      <c r="A106" s="53" t="s">
        <v>35</v>
      </c>
      <c r="B106" s="21">
        <f t="shared" si="8"/>
        <v>13</v>
      </c>
      <c r="C106" s="50" t="s">
        <v>87</v>
      </c>
      <c r="D106" s="30" t="s">
        <v>118</v>
      </c>
      <c r="E106" s="31" t="s">
        <v>133</v>
      </c>
      <c r="F106" s="58" t="s">
        <v>101</v>
      </c>
      <c r="G106" s="54" t="s">
        <v>34</v>
      </c>
      <c r="H106" s="58" t="s">
        <v>92</v>
      </c>
      <c r="I106" s="59" t="s">
        <v>111</v>
      </c>
      <c r="J106" s="59" t="s">
        <v>92</v>
      </c>
      <c r="K106" s="39">
        <v>543847</v>
      </c>
      <c r="L106" s="44">
        <v>562000</v>
      </c>
      <c r="M106" s="45">
        <v>562000</v>
      </c>
      <c r="N106" s="35">
        <f t="shared" si="9"/>
        <v>526280.7419</v>
      </c>
      <c r="O106" s="32" t="e">
        <f>K106-#REF!-#REF!-#REF!-#REF!</f>
        <v>#REF!</v>
      </c>
    </row>
    <row r="107" spans="1:15" ht="25.5">
      <c r="A107" s="53" t="s">
        <v>84</v>
      </c>
      <c r="B107" s="21">
        <f t="shared" si="8"/>
        <v>14</v>
      </c>
      <c r="C107" s="50" t="s">
        <v>87</v>
      </c>
      <c r="D107" s="30" t="s">
        <v>118</v>
      </c>
      <c r="E107" s="31" t="s">
        <v>133</v>
      </c>
      <c r="F107" s="52" t="s">
        <v>81</v>
      </c>
      <c r="G107" s="52"/>
      <c r="H107" s="52"/>
      <c r="I107" s="51"/>
      <c r="J107" s="52"/>
      <c r="K107" s="47">
        <f>K108+K114+K124+K125</f>
        <v>5899197</v>
      </c>
      <c r="L107" s="47">
        <f>L108+L114+L124+L125</f>
        <v>6139650</v>
      </c>
      <c r="M107" s="47">
        <f>M108+M114+M124+M125</f>
        <v>6139650</v>
      </c>
      <c r="N107" s="35">
        <f t="shared" si="9"/>
        <v>5708652.9369</v>
      </c>
      <c r="O107" s="32" t="e">
        <f>K107-#REF!-#REF!-#REF!-#REF!</f>
        <v>#REF!</v>
      </c>
    </row>
    <row r="108" spans="1:15" ht="25.5">
      <c r="A108" s="53" t="s">
        <v>36</v>
      </c>
      <c r="B108" s="21">
        <f t="shared" si="8"/>
        <v>15</v>
      </c>
      <c r="C108" s="50" t="s">
        <v>87</v>
      </c>
      <c r="D108" s="30" t="s">
        <v>118</v>
      </c>
      <c r="E108" s="31" t="s">
        <v>133</v>
      </c>
      <c r="F108" s="54" t="s">
        <v>37</v>
      </c>
      <c r="G108" s="55"/>
      <c r="H108" s="55"/>
      <c r="I108" s="55"/>
      <c r="J108" s="55"/>
      <c r="K108" s="43">
        <f>K109+K110+K111+K112+K113</f>
        <v>19354</v>
      </c>
      <c r="L108" s="43">
        <f>L109+L110+L111+L112+L113</f>
        <v>20000</v>
      </c>
      <c r="M108" s="43">
        <f>M109+M110+M111+M112+M113</f>
        <v>20000</v>
      </c>
      <c r="N108" s="35">
        <f t="shared" si="9"/>
        <v>18728.8658</v>
      </c>
      <c r="O108" s="32" t="e">
        <f>K108-#REF!-#REF!-#REF!-#REF!</f>
        <v>#REF!</v>
      </c>
    </row>
    <row r="109" spans="1:15" ht="25.5">
      <c r="A109" s="53" t="s">
        <v>39</v>
      </c>
      <c r="B109" s="21">
        <f t="shared" si="8"/>
        <v>16</v>
      </c>
      <c r="C109" s="50" t="s">
        <v>87</v>
      </c>
      <c r="D109" s="30" t="s">
        <v>118</v>
      </c>
      <c r="E109" s="31" t="s">
        <v>133</v>
      </c>
      <c r="F109" s="54" t="s">
        <v>37</v>
      </c>
      <c r="G109" s="54" t="s">
        <v>38</v>
      </c>
      <c r="H109" s="58" t="s">
        <v>92</v>
      </c>
      <c r="I109" s="59" t="s">
        <v>111</v>
      </c>
      <c r="J109" s="59" t="s">
        <v>92</v>
      </c>
      <c r="K109" s="44"/>
      <c r="L109" s="44"/>
      <c r="M109" s="45"/>
      <c r="N109" s="35">
        <f t="shared" si="9"/>
        <v>0</v>
      </c>
      <c r="O109" s="32" t="e">
        <f>K109-#REF!-#REF!-#REF!-#REF!</f>
        <v>#REF!</v>
      </c>
    </row>
    <row r="110" spans="1:15" ht="25.5">
      <c r="A110" s="57" t="s">
        <v>42</v>
      </c>
      <c r="B110" s="21">
        <f t="shared" si="8"/>
        <v>17</v>
      </c>
      <c r="C110" s="50" t="s">
        <v>87</v>
      </c>
      <c r="D110" s="30" t="s">
        <v>118</v>
      </c>
      <c r="E110" s="31" t="s">
        <v>133</v>
      </c>
      <c r="F110" s="54" t="s">
        <v>37</v>
      </c>
      <c r="G110" s="54" t="s">
        <v>41</v>
      </c>
      <c r="H110" s="58" t="s">
        <v>92</v>
      </c>
      <c r="I110" s="54" t="s">
        <v>43</v>
      </c>
      <c r="J110" s="59" t="s">
        <v>92</v>
      </c>
      <c r="K110" s="44"/>
      <c r="L110" s="44"/>
      <c r="M110" s="45"/>
      <c r="N110" s="35">
        <f t="shared" si="9"/>
        <v>0</v>
      </c>
      <c r="O110" s="32" t="e">
        <f>K110-#REF!-#REF!-#REF!-#REF!</f>
        <v>#REF!</v>
      </c>
    </row>
    <row r="111" spans="1:15" ht="25.5">
      <c r="A111" s="57" t="s">
        <v>47</v>
      </c>
      <c r="B111" s="21">
        <f t="shared" si="8"/>
        <v>18</v>
      </c>
      <c r="C111" s="50" t="s">
        <v>87</v>
      </c>
      <c r="D111" s="30" t="s">
        <v>118</v>
      </c>
      <c r="E111" s="31" t="s">
        <v>133</v>
      </c>
      <c r="F111" s="54" t="s">
        <v>37</v>
      </c>
      <c r="G111" s="54" t="s">
        <v>45</v>
      </c>
      <c r="H111" s="58" t="s">
        <v>92</v>
      </c>
      <c r="I111" s="54" t="s">
        <v>46</v>
      </c>
      <c r="J111" s="59" t="s">
        <v>92</v>
      </c>
      <c r="K111" s="44">
        <v>19354</v>
      </c>
      <c r="L111" s="44">
        <v>20000</v>
      </c>
      <c r="M111" s="45">
        <v>20000</v>
      </c>
      <c r="N111" s="35">
        <f t="shared" si="9"/>
        <v>18728.8658</v>
      </c>
      <c r="O111" s="32" t="e">
        <f>K111-#REF!-#REF!-#REF!-#REF!</f>
        <v>#REF!</v>
      </c>
    </row>
    <row r="112" spans="1:15" ht="25.5">
      <c r="A112" s="57" t="s">
        <v>50</v>
      </c>
      <c r="B112" s="21">
        <f t="shared" si="8"/>
        <v>19</v>
      </c>
      <c r="C112" s="50" t="s">
        <v>87</v>
      </c>
      <c r="D112" s="30" t="s">
        <v>118</v>
      </c>
      <c r="E112" s="31" t="s">
        <v>133</v>
      </c>
      <c r="F112" s="54" t="s">
        <v>37</v>
      </c>
      <c r="G112" s="54" t="s">
        <v>49</v>
      </c>
      <c r="H112" s="58" t="s">
        <v>92</v>
      </c>
      <c r="I112" s="54" t="s">
        <v>51</v>
      </c>
      <c r="J112" s="59" t="s">
        <v>92</v>
      </c>
      <c r="K112" s="44"/>
      <c r="L112" s="44"/>
      <c r="M112" s="45"/>
      <c r="N112" s="35">
        <f t="shared" si="9"/>
        <v>0</v>
      </c>
      <c r="O112" s="32" t="e">
        <f>K112-#REF!-#REF!-#REF!-#REF!</f>
        <v>#REF!</v>
      </c>
    </row>
    <row r="113" spans="1:15" ht="25.5">
      <c r="A113" s="57" t="s">
        <v>54</v>
      </c>
      <c r="B113" s="21">
        <f t="shared" si="8"/>
        <v>20</v>
      </c>
      <c r="C113" s="50" t="s">
        <v>87</v>
      </c>
      <c r="D113" s="30" t="s">
        <v>118</v>
      </c>
      <c r="E113" s="31" t="s">
        <v>133</v>
      </c>
      <c r="F113" s="54" t="s">
        <v>37</v>
      </c>
      <c r="G113" s="58" t="s">
        <v>130</v>
      </c>
      <c r="H113" s="58" t="s">
        <v>92</v>
      </c>
      <c r="I113" s="58" t="s">
        <v>111</v>
      </c>
      <c r="J113" s="59" t="s">
        <v>92</v>
      </c>
      <c r="K113" s="44"/>
      <c r="L113" s="44"/>
      <c r="M113" s="45"/>
      <c r="N113" s="35">
        <f t="shared" si="9"/>
        <v>0</v>
      </c>
      <c r="O113" s="32" t="e">
        <f>K113-#REF!-#REF!-#REF!-#REF!</f>
        <v>#REF!</v>
      </c>
    </row>
    <row r="114" spans="1:15" ht="25.5">
      <c r="A114" s="53" t="s">
        <v>55</v>
      </c>
      <c r="B114" s="21">
        <f t="shared" si="8"/>
        <v>21</v>
      </c>
      <c r="C114" s="50" t="s">
        <v>87</v>
      </c>
      <c r="D114" s="30" t="s">
        <v>118</v>
      </c>
      <c r="E114" s="31" t="s">
        <v>133</v>
      </c>
      <c r="F114" s="54" t="s">
        <v>56</v>
      </c>
      <c r="G114" s="55"/>
      <c r="H114" s="55"/>
      <c r="I114" s="55"/>
      <c r="J114" s="55"/>
      <c r="K114" s="43">
        <f>K117+K126+K132+K135+K137</f>
        <v>5563081</v>
      </c>
      <c r="L114" s="43">
        <f>L117+L126+L132+L135+L137</f>
        <v>5890550</v>
      </c>
      <c r="M114" s="43">
        <f>M117+M126+M132+M135+M137</f>
        <v>5890550</v>
      </c>
      <c r="N114" s="35">
        <f t="shared" si="9"/>
        <v>5383393.4837</v>
      </c>
      <c r="O114" s="32" t="e">
        <f>K114-#REF!-#REF!-#REF!-#REF!</f>
        <v>#REF!</v>
      </c>
    </row>
    <row r="115" spans="1:15" ht="25.5">
      <c r="A115" s="53" t="s">
        <v>39</v>
      </c>
      <c r="B115" s="21">
        <f t="shared" si="8"/>
        <v>22</v>
      </c>
      <c r="C115" s="50" t="s">
        <v>87</v>
      </c>
      <c r="D115" s="30" t="s">
        <v>118</v>
      </c>
      <c r="E115" s="31" t="s">
        <v>133</v>
      </c>
      <c r="F115" s="54" t="s">
        <v>56</v>
      </c>
      <c r="G115" s="54" t="s">
        <v>38</v>
      </c>
      <c r="H115" s="58" t="s">
        <v>92</v>
      </c>
      <c r="I115" s="66" t="s">
        <v>111</v>
      </c>
      <c r="J115" s="59" t="s">
        <v>92</v>
      </c>
      <c r="K115" s="44"/>
      <c r="L115" s="44"/>
      <c r="M115" s="45"/>
      <c r="N115" s="35">
        <f t="shared" si="9"/>
        <v>0</v>
      </c>
      <c r="O115" s="32" t="e">
        <f>K115-#REF!-#REF!-#REF!-#REF!</f>
        <v>#REF!</v>
      </c>
    </row>
    <row r="116" spans="1:15" ht="25.5">
      <c r="A116" s="53"/>
      <c r="B116" s="21">
        <f t="shared" si="8"/>
        <v>23</v>
      </c>
      <c r="C116" s="50" t="s">
        <v>87</v>
      </c>
      <c r="D116" s="30" t="s">
        <v>118</v>
      </c>
      <c r="E116" s="31" t="s">
        <v>133</v>
      </c>
      <c r="F116" s="54" t="s">
        <v>56</v>
      </c>
      <c r="G116" s="58" t="s">
        <v>131</v>
      </c>
      <c r="H116" s="58" t="s">
        <v>92</v>
      </c>
      <c r="I116" s="66" t="s">
        <v>132</v>
      </c>
      <c r="J116" s="59" t="s">
        <v>92</v>
      </c>
      <c r="K116" s="44"/>
      <c r="L116" s="44"/>
      <c r="M116" s="45"/>
      <c r="N116" s="35">
        <f t="shared" si="9"/>
        <v>0</v>
      </c>
      <c r="O116" s="32" t="e">
        <f>K116-#REF!-#REF!-#REF!-#REF!</f>
        <v>#REF!</v>
      </c>
    </row>
    <row r="117" spans="1:15" ht="25.5">
      <c r="A117" s="53" t="s">
        <v>57</v>
      </c>
      <c r="B117" s="21">
        <f t="shared" si="8"/>
        <v>24</v>
      </c>
      <c r="C117" s="50" t="s">
        <v>87</v>
      </c>
      <c r="D117" s="30" t="s">
        <v>118</v>
      </c>
      <c r="E117" s="31" t="s">
        <v>133</v>
      </c>
      <c r="F117" s="54" t="s">
        <v>56</v>
      </c>
      <c r="G117" s="54" t="s">
        <v>58</v>
      </c>
      <c r="H117" s="58"/>
      <c r="I117" s="66"/>
      <c r="J117" s="59"/>
      <c r="K117" s="43">
        <f>K118+K119+K121+K122+K120+K123</f>
        <v>4374779</v>
      </c>
      <c r="L117" s="43">
        <f>L118+L119+L121+L122+L120+L123</f>
        <v>4520800</v>
      </c>
      <c r="M117" s="43">
        <f>M118+M119+M121+M122+M120+M123</f>
        <v>4520800</v>
      </c>
      <c r="N117" s="35">
        <f t="shared" si="9"/>
        <v>4233473.6383</v>
      </c>
      <c r="O117" s="32" t="e">
        <f>K117-#REF!-#REF!-#REF!-#REF!</f>
        <v>#REF!</v>
      </c>
    </row>
    <row r="118" spans="1:15" ht="25.5">
      <c r="A118" s="57" t="s">
        <v>59</v>
      </c>
      <c r="B118" s="21">
        <f t="shared" si="8"/>
        <v>25</v>
      </c>
      <c r="C118" s="50" t="s">
        <v>87</v>
      </c>
      <c r="D118" s="30" t="s">
        <v>118</v>
      </c>
      <c r="E118" s="31" t="s">
        <v>133</v>
      </c>
      <c r="F118" s="54" t="s">
        <v>56</v>
      </c>
      <c r="G118" s="54" t="s">
        <v>58</v>
      </c>
      <c r="H118" s="58" t="s">
        <v>92</v>
      </c>
      <c r="I118" s="54" t="s">
        <v>60</v>
      </c>
      <c r="J118" s="59" t="s">
        <v>92</v>
      </c>
      <c r="K118" s="44">
        <v>397144</v>
      </c>
      <c r="L118" s="44">
        <v>410400</v>
      </c>
      <c r="M118" s="45">
        <v>410400</v>
      </c>
      <c r="N118" s="35">
        <f t="shared" si="9"/>
        <v>384316.2488</v>
      </c>
      <c r="O118" s="32" t="e">
        <f>K118-#REF!-#REF!-#REF!-#REF!</f>
        <v>#REF!</v>
      </c>
    </row>
    <row r="119" spans="1:15" ht="25.5">
      <c r="A119" s="57" t="s">
        <v>62</v>
      </c>
      <c r="B119" s="21">
        <f t="shared" si="8"/>
        <v>26</v>
      </c>
      <c r="C119" s="50" t="s">
        <v>87</v>
      </c>
      <c r="D119" s="30" t="s">
        <v>118</v>
      </c>
      <c r="E119" s="31" t="s">
        <v>133</v>
      </c>
      <c r="F119" s="54" t="s">
        <v>56</v>
      </c>
      <c r="G119" s="54" t="s">
        <v>58</v>
      </c>
      <c r="H119" s="58" t="s">
        <v>92</v>
      </c>
      <c r="I119" s="54" t="s">
        <v>61</v>
      </c>
      <c r="J119" s="59" t="s">
        <v>92</v>
      </c>
      <c r="K119" s="44">
        <v>3926540</v>
      </c>
      <c r="L119" s="44">
        <v>4057600</v>
      </c>
      <c r="M119" s="45">
        <v>4057600</v>
      </c>
      <c r="N119" s="35">
        <f t="shared" si="9"/>
        <v>3799712.758</v>
      </c>
      <c r="O119" s="32" t="e">
        <f>K119-#REF!-#REF!-#REF!-#REF!</f>
        <v>#REF!</v>
      </c>
    </row>
    <row r="120" spans="1:15" ht="25.5">
      <c r="A120" s="57" t="s">
        <v>106</v>
      </c>
      <c r="B120" s="21">
        <f t="shared" si="8"/>
        <v>27</v>
      </c>
      <c r="C120" s="50" t="s">
        <v>87</v>
      </c>
      <c r="D120" s="30" t="s">
        <v>118</v>
      </c>
      <c r="E120" s="31" t="s">
        <v>133</v>
      </c>
      <c r="F120" s="54" t="s">
        <v>56</v>
      </c>
      <c r="G120" s="54" t="s">
        <v>58</v>
      </c>
      <c r="H120" s="58" t="s">
        <v>92</v>
      </c>
      <c r="I120" s="58" t="s">
        <v>105</v>
      </c>
      <c r="J120" s="59" t="s">
        <v>92</v>
      </c>
      <c r="K120" s="44"/>
      <c r="L120" s="44"/>
      <c r="M120" s="45"/>
      <c r="N120" s="35">
        <f t="shared" si="9"/>
        <v>0</v>
      </c>
      <c r="O120" s="32" t="e">
        <f>K120-#REF!-#REF!-#REF!-#REF!</f>
        <v>#REF!</v>
      </c>
    </row>
    <row r="121" spans="1:15" ht="25.5">
      <c r="A121" s="57" t="s">
        <v>63</v>
      </c>
      <c r="B121" s="21">
        <f t="shared" si="8"/>
        <v>28</v>
      </c>
      <c r="C121" s="50" t="s">
        <v>87</v>
      </c>
      <c r="D121" s="30" t="s">
        <v>118</v>
      </c>
      <c r="E121" s="31" t="s">
        <v>133</v>
      </c>
      <c r="F121" s="54" t="s">
        <v>56</v>
      </c>
      <c r="G121" s="54" t="s">
        <v>58</v>
      </c>
      <c r="H121" s="58" t="s">
        <v>92</v>
      </c>
      <c r="I121" s="54" t="s">
        <v>64</v>
      </c>
      <c r="J121" s="59" t="s">
        <v>92</v>
      </c>
      <c r="K121" s="44">
        <v>20612</v>
      </c>
      <c r="L121" s="44">
        <v>21300</v>
      </c>
      <c r="M121" s="45">
        <v>21300</v>
      </c>
      <c r="N121" s="35">
        <f t="shared" si="9"/>
        <v>19946.2324</v>
      </c>
      <c r="O121" s="32" t="e">
        <f>K121-#REF!-#REF!-#REF!-#REF!</f>
        <v>#REF!</v>
      </c>
    </row>
    <row r="122" spans="1:15" ht="25.5">
      <c r="A122" s="57" t="s">
        <v>66</v>
      </c>
      <c r="B122" s="21">
        <f t="shared" si="8"/>
        <v>29</v>
      </c>
      <c r="C122" s="50" t="s">
        <v>87</v>
      </c>
      <c r="D122" s="30" t="s">
        <v>118</v>
      </c>
      <c r="E122" s="31" t="s">
        <v>133</v>
      </c>
      <c r="F122" s="54" t="s">
        <v>56</v>
      </c>
      <c r="G122" s="54" t="s">
        <v>58</v>
      </c>
      <c r="H122" s="58" t="s">
        <v>92</v>
      </c>
      <c r="I122" s="54" t="s">
        <v>65</v>
      </c>
      <c r="J122" s="59" t="s">
        <v>92</v>
      </c>
      <c r="K122" s="44">
        <v>15967</v>
      </c>
      <c r="L122" s="44">
        <v>16500</v>
      </c>
      <c r="M122" s="45">
        <v>16500</v>
      </c>
      <c r="N122" s="35">
        <f t="shared" si="9"/>
        <v>15451.2659</v>
      </c>
      <c r="O122" s="32" t="e">
        <f>K122-#REF!-#REF!-#REF!-#REF!</f>
        <v>#REF!</v>
      </c>
    </row>
    <row r="123" spans="1:15" ht="25.5">
      <c r="A123" s="57" t="s">
        <v>67</v>
      </c>
      <c r="B123" s="21">
        <f t="shared" si="8"/>
        <v>30</v>
      </c>
      <c r="C123" s="50" t="s">
        <v>87</v>
      </c>
      <c r="D123" s="50" t="s">
        <v>118</v>
      </c>
      <c r="E123" s="31" t="s">
        <v>133</v>
      </c>
      <c r="F123" s="54" t="s">
        <v>56</v>
      </c>
      <c r="G123" s="54" t="s">
        <v>58</v>
      </c>
      <c r="H123" s="58" t="s">
        <v>92</v>
      </c>
      <c r="I123" s="58" t="s">
        <v>68</v>
      </c>
      <c r="J123" s="59" t="s">
        <v>92</v>
      </c>
      <c r="K123" s="44">
        <v>14516</v>
      </c>
      <c r="L123" s="44">
        <v>15000</v>
      </c>
      <c r="M123" s="45">
        <v>15000</v>
      </c>
      <c r="N123" s="35">
        <f t="shared" si="9"/>
        <v>14047.1332</v>
      </c>
      <c r="O123" s="32" t="e">
        <f>K123-#REF!-#REF!-#REF!-#REF!</f>
        <v>#REF!</v>
      </c>
    </row>
    <row r="124" spans="1:15" ht="25.5">
      <c r="A124" s="57" t="s">
        <v>163</v>
      </c>
      <c r="B124" s="21">
        <f t="shared" si="8"/>
        <v>31</v>
      </c>
      <c r="C124" s="50" t="s">
        <v>87</v>
      </c>
      <c r="D124" s="50" t="s">
        <v>118</v>
      </c>
      <c r="E124" s="31" t="s">
        <v>165</v>
      </c>
      <c r="F124" s="58" t="s">
        <v>56</v>
      </c>
      <c r="G124" s="58" t="s">
        <v>161</v>
      </c>
      <c r="H124" s="58" t="s">
        <v>162</v>
      </c>
      <c r="I124" s="58" t="s">
        <v>111</v>
      </c>
      <c r="J124" s="59" t="s">
        <v>92</v>
      </c>
      <c r="K124" s="80">
        <v>95062</v>
      </c>
      <c r="L124" s="80"/>
      <c r="M124" s="81"/>
      <c r="N124" s="35">
        <f t="shared" si="9"/>
        <v>91991.49740000001</v>
      </c>
      <c r="O124" s="32" t="e">
        <f>K124-#REF!-#REF!-#REF!-#REF!</f>
        <v>#REF!</v>
      </c>
    </row>
    <row r="125" spans="1:15" ht="23.25" customHeight="1">
      <c r="A125" s="57" t="s">
        <v>163</v>
      </c>
      <c r="B125" s="21">
        <f t="shared" si="8"/>
        <v>32</v>
      </c>
      <c r="C125" s="50" t="s">
        <v>87</v>
      </c>
      <c r="D125" s="50" t="s">
        <v>118</v>
      </c>
      <c r="E125" s="31" t="s">
        <v>165</v>
      </c>
      <c r="F125" s="58" t="s">
        <v>56</v>
      </c>
      <c r="G125" s="58" t="s">
        <v>161</v>
      </c>
      <c r="H125" s="58" t="s">
        <v>164</v>
      </c>
      <c r="I125" s="58" t="s">
        <v>111</v>
      </c>
      <c r="J125" s="59" t="s">
        <v>92</v>
      </c>
      <c r="K125" s="80">
        <v>221700</v>
      </c>
      <c r="L125" s="80">
        <v>229100</v>
      </c>
      <c r="M125" s="81">
        <v>229100</v>
      </c>
      <c r="N125" s="35">
        <f t="shared" si="9"/>
        <v>214539.09</v>
      </c>
      <c r="O125" s="32" t="e">
        <f>K125-#REF!-#REF!-#REF!-#REF!</f>
        <v>#REF!</v>
      </c>
    </row>
    <row r="126" spans="1:15" ht="25.5">
      <c r="A126" s="53" t="s">
        <v>40</v>
      </c>
      <c r="B126" s="21">
        <f t="shared" si="8"/>
        <v>33</v>
      </c>
      <c r="C126" s="50" t="s">
        <v>87</v>
      </c>
      <c r="D126" s="30" t="s">
        <v>118</v>
      </c>
      <c r="E126" s="31" t="s">
        <v>133</v>
      </c>
      <c r="F126" s="54" t="s">
        <v>56</v>
      </c>
      <c r="G126" s="54" t="s">
        <v>41</v>
      </c>
      <c r="H126" s="58"/>
      <c r="I126" s="66"/>
      <c r="J126" s="59"/>
      <c r="K126" s="43">
        <f>K128+K130+K131+K129</f>
        <v>38854</v>
      </c>
      <c r="L126" s="43">
        <f>L128+L130+L131+L129</f>
        <v>67800</v>
      </c>
      <c r="M126" s="43">
        <f>M128+M130+M131+M129</f>
        <v>67800</v>
      </c>
      <c r="N126" s="35">
        <f t="shared" si="9"/>
        <v>37599.0158</v>
      </c>
      <c r="O126" s="32" t="e">
        <f>K126-#REF!-#REF!-#REF!-#REF!</f>
        <v>#REF!</v>
      </c>
    </row>
    <row r="127" spans="1:15" ht="25.5">
      <c r="A127" s="57" t="s">
        <v>173</v>
      </c>
      <c r="B127" s="21">
        <f t="shared" si="8"/>
        <v>34</v>
      </c>
      <c r="C127" s="50" t="s">
        <v>87</v>
      </c>
      <c r="D127" s="30" t="s">
        <v>118</v>
      </c>
      <c r="E127" s="31" t="s">
        <v>133</v>
      </c>
      <c r="F127" s="58" t="s">
        <v>172</v>
      </c>
      <c r="G127" s="54" t="s">
        <v>41</v>
      </c>
      <c r="H127" s="58" t="s">
        <v>92</v>
      </c>
      <c r="I127" s="58" t="s">
        <v>171</v>
      </c>
      <c r="J127" s="59" t="s">
        <v>92</v>
      </c>
      <c r="K127" s="44"/>
      <c r="L127" s="44"/>
      <c r="M127" s="45"/>
      <c r="N127" s="35">
        <f t="shared" si="9"/>
        <v>0</v>
      </c>
      <c r="O127" s="32"/>
    </row>
    <row r="128" spans="1:15" ht="25.5">
      <c r="A128" s="57" t="s">
        <v>67</v>
      </c>
      <c r="B128" s="21">
        <f t="shared" si="8"/>
        <v>35</v>
      </c>
      <c r="C128" s="50" t="s">
        <v>87</v>
      </c>
      <c r="D128" s="30" t="s">
        <v>118</v>
      </c>
      <c r="E128" s="31" t="s">
        <v>133</v>
      </c>
      <c r="F128" s="54" t="s">
        <v>56</v>
      </c>
      <c r="G128" s="54" t="s">
        <v>41</v>
      </c>
      <c r="H128" s="58" t="s">
        <v>92</v>
      </c>
      <c r="I128" s="54" t="s">
        <v>68</v>
      </c>
      <c r="J128" s="59" t="s">
        <v>92</v>
      </c>
      <c r="K128" s="44">
        <v>34015</v>
      </c>
      <c r="L128" s="44">
        <v>62800</v>
      </c>
      <c r="M128" s="45">
        <v>62800</v>
      </c>
      <c r="N128" s="35">
        <f t="shared" si="9"/>
        <v>32916.3155</v>
      </c>
      <c r="O128" s="32" t="e">
        <f>K128-#REF!-#REF!-#REF!-#REF!</f>
        <v>#REF!</v>
      </c>
    </row>
    <row r="129" spans="1:15" ht="25.5">
      <c r="A129" s="57" t="s">
        <v>159</v>
      </c>
      <c r="B129" s="21">
        <f t="shared" si="8"/>
        <v>36</v>
      </c>
      <c r="C129" s="50" t="s">
        <v>87</v>
      </c>
      <c r="D129" s="30" t="s">
        <v>118</v>
      </c>
      <c r="E129" s="31" t="s">
        <v>133</v>
      </c>
      <c r="F129" s="54" t="s">
        <v>56</v>
      </c>
      <c r="G129" s="54" t="s">
        <v>41</v>
      </c>
      <c r="H129" s="58" t="s">
        <v>92</v>
      </c>
      <c r="I129" s="58" t="s">
        <v>160</v>
      </c>
      <c r="J129" s="59" t="s">
        <v>92</v>
      </c>
      <c r="K129" s="44"/>
      <c r="L129" s="44"/>
      <c r="M129" s="45"/>
      <c r="N129" s="35">
        <f t="shared" si="9"/>
        <v>0</v>
      </c>
      <c r="O129" s="32" t="e">
        <f>K129-#REF!-#REF!-#REF!-#REF!</f>
        <v>#REF!</v>
      </c>
    </row>
    <row r="130" spans="1:15" ht="25.5">
      <c r="A130" s="57" t="s">
        <v>69</v>
      </c>
      <c r="B130" s="21">
        <f t="shared" si="8"/>
        <v>37</v>
      </c>
      <c r="C130" s="50" t="s">
        <v>87</v>
      </c>
      <c r="D130" s="30" t="s">
        <v>118</v>
      </c>
      <c r="E130" s="31" t="s">
        <v>133</v>
      </c>
      <c r="F130" s="54" t="s">
        <v>56</v>
      </c>
      <c r="G130" s="54" t="s">
        <v>41</v>
      </c>
      <c r="H130" s="58" t="s">
        <v>92</v>
      </c>
      <c r="I130" s="54" t="s">
        <v>70</v>
      </c>
      <c r="J130" s="59" t="s">
        <v>92</v>
      </c>
      <c r="K130" s="44"/>
      <c r="L130" s="44"/>
      <c r="M130" s="45"/>
      <c r="N130" s="35">
        <f t="shared" si="9"/>
        <v>0</v>
      </c>
      <c r="O130" s="32" t="e">
        <f>K130-#REF!-#REF!-#REF!-#REF!</f>
        <v>#REF!</v>
      </c>
    </row>
    <row r="131" spans="1:15" ht="25.5">
      <c r="A131" s="68" t="s">
        <v>42</v>
      </c>
      <c r="B131" s="21">
        <f t="shared" si="8"/>
        <v>38</v>
      </c>
      <c r="C131" s="50" t="s">
        <v>87</v>
      </c>
      <c r="D131" s="30" t="s">
        <v>118</v>
      </c>
      <c r="E131" s="31" t="s">
        <v>133</v>
      </c>
      <c r="F131" s="54" t="s">
        <v>56</v>
      </c>
      <c r="G131" s="54" t="s">
        <v>41</v>
      </c>
      <c r="H131" s="58" t="s">
        <v>92</v>
      </c>
      <c r="I131" s="58" t="s">
        <v>43</v>
      </c>
      <c r="J131" s="59" t="s">
        <v>92</v>
      </c>
      <c r="K131" s="44">
        <v>4839</v>
      </c>
      <c r="L131" s="44">
        <v>5000</v>
      </c>
      <c r="M131" s="45">
        <v>5000</v>
      </c>
      <c r="N131" s="35">
        <f t="shared" si="9"/>
        <v>4682.7003</v>
      </c>
      <c r="O131" s="32" t="e">
        <f>K131-#REF!-#REF!-#REF!-#REF!</f>
        <v>#REF!</v>
      </c>
    </row>
    <row r="132" spans="1:15" ht="25.5">
      <c r="A132" s="53" t="s">
        <v>44</v>
      </c>
      <c r="B132" s="21">
        <f t="shared" si="8"/>
        <v>39</v>
      </c>
      <c r="C132" s="50" t="s">
        <v>87</v>
      </c>
      <c r="D132" s="30" t="s">
        <v>118</v>
      </c>
      <c r="E132" s="31" t="s">
        <v>133</v>
      </c>
      <c r="F132" s="54" t="s">
        <v>56</v>
      </c>
      <c r="G132" s="54" t="s">
        <v>45</v>
      </c>
      <c r="H132" s="58"/>
      <c r="I132" s="60"/>
      <c r="J132" s="59"/>
      <c r="K132" s="43">
        <f>K134+K133</f>
        <v>111252</v>
      </c>
      <c r="L132" s="43">
        <f>L134+L133</f>
        <v>219100</v>
      </c>
      <c r="M132" s="43">
        <f>M134+M133</f>
        <v>219100</v>
      </c>
      <c r="N132" s="35">
        <f t="shared" si="9"/>
        <v>107658.5604</v>
      </c>
      <c r="O132" s="32" t="e">
        <f>K132-#REF!-#REF!-#REF!-#REF!</f>
        <v>#REF!</v>
      </c>
    </row>
    <row r="133" spans="1:15" ht="25.5">
      <c r="A133" s="68" t="s">
        <v>120</v>
      </c>
      <c r="B133" s="21">
        <f t="shared" si="8"/>
        <v>40</v>
      </c>
      <c r="C133" s="50" t="s">
        <v>87</v>
      </c>
      <c r="D133" s="30" t="s">
        <v>118</v>
      </c>
      <c r="E133" s="31" t="s">
        <v>133</v>
      </c>
      <c r="F133" s="54" t="s">
        <v>56</v>
      </c>
      <c r="G133" s="58" t="s">
        <v>129</v>
      </c>
      <c r="H133" s="58" t="s">
        <v>92</v>
      </c>
      <c r="I133" s="58" t="s">
        <v>119</v>
      </c>
      <c r="J133" s="59" t="s">
        <v>92</v>
      </c>
      <c r="K133" s="44">
        <v>24159</v>
      </c>
      <c r="L133" s="44">
        <v>80500</v>
      </c>
      <c r="M133" s="45">
        <v>80500</v>
      </c>
      <c r="N133" s="35">
        <f t="shared" si="9"/>
        <v>23378.6643</v>
      </c>
      <c r="O133" s="32" t="e">
        <f>K133-#REF!-#REF!-#REF!-#REF!</f>
        <v>#REF!</v>
      </c>
    </row>
    <row r="134" spans="1:15" ht="25.5">
      <c r="A134" s="57" t="s">
        <v>47</v>
      </c>
      <c r="B134" s="21">
        <f t="shared" si="8"/>
        <v>41</v>
      </c>
      <c r="C134" s="50" t="s">
        <v>87</v>
      </c>
      <c r="D134" s="30" t="s">
        <v>118</v>
      </c>
      <c r="E134" s="31" t="s">
        <v>133</v>
      </c>
      <c r="F134" s="54" t="s">
        <v>56</v>
      </c>
      <c r="G134" s="54" t="s">
        <v>45</v>
      </c>
      <c r="H134" s="58" t="s">
        <v>92</v>
      </c>
      <c r="I134" s="54" t="s">
        <v>46</v>
      </c>
      <c r="J134" s="59" t="s">
        <v>92</v>
      </c>
      <c r="K134" s="44">
        <v>87093</v>
      </c>
      <c r="L134" s="44">
        <v>138600</v>
      </c>
      <c r="M134" s="45">
        <v>138600</v>
      </c>
      <c r="N134" s="35">
        <f t="shared" si="9"/>
        <v>84279.8961</v>
      </c>
      <c r="O134" s="32" t="e">
        <f>K134-#REF!-#REF!-#REF!-#REF!</f>
        <v>#REF!</v>
      </c>
    </row>
    <row r="135" spans="1:15" ht="25.5">
      <c r="A135" s="53" t="s">
        <v>48</v>
      </c>
      <c r="B135" s="21">
        <f t="shared" si="8"/>
        <v>42</v>
      </c>
      <c r="C135" s="50" t="s">
        <v>87</v>
      </c>
      <c r="D135" s="30" t="s">
        <v>118</v>
      </c>
      <c r="E135" s="31" t="s">
        <v>133</v>
      </c>
      <c r="F135" s="54" t="s">
        <v>56</v>
      </c>
      <c r="G135" s="54" t="s">
        <v>49</v>
      </c>
      <c r="H135" s="58"/>
      <c r="I135" s="66"/>
      <c r="J135" s="59"/>
      <c r="K135" s="43">
        <f>K136</f>
        <v>0</v>
      </c>
      <c r="L135" s="43">
        <f>L136</f>
        <v>0</v>
      </c>
      <c r="M135" s="43">
        <f>M136</f>
        <v>0</v>
      </c>
      <c r="N135" s="35">
        <f t="shared" si="9"/>
        <v>0</v>
      </c>
      <c r="O135" s="32" t="e">
        <f>K135-#REF!-#REF!-#REF!-#REF!</f>
        <v>#REF!</v>
      </c>
    </row>
    <row r="136" spans="1:15" ht="25.5">
      <c r="A136" s="57" t="s">
        <v>50</v>
      </c>
      <c r="B136" s="21">
        <f t="shared" si="8"/>
        <v>43</v>
      </c>
      <c r="C136" s="50" t="s">
        <v>87</v>
      </c>
      <c r="D136" s="30" t="s">
        <v>118</v>
      </c>
      <c r="E136" s="31" t="s">
        <v>133</v>
      </c>
      <c r="F136" s="54" t="s">
        <v>56</v>
      </c>
      <c r="G136" s="54" t="s">
        <v>49</v>
      </c>
      <c r="H136" s="58" t="s">
        <v>92</v>
      </c>
      <c r="I136" s="54" t="s">
        <v>51</v>
      </c>
      <c r="J136" s="59" t="s">
        <v>92</v>
      </c>
      <c r="K136" s="44"/>
      <c r="L136" s="44"/>
      <c r="M136" s="45"/>
      <c r="N136" s="35">
        <f t="shared" si="9"/>
        <v>0</v>
      </c>
      <c r="O136" s="32" t="e">
        <f>K136-#REF!-#REF!-#REF!-#REF!</f>
        <v>#REF!</v>
      </c>
    </row>
    <row r="137" spans="1:15" ht="25.5">
      <c r="A137" s="53" t="s">
        <v>53</v>
      </c>
      <c r="B137" s="21">
        <f t="shared" si="8"/>
        <v>44</v>
      </c>
      <c r="C137" s="50" t="s">
        <v>87</v>
      </c>
      <c r="D137" s="30" t="s">
        <v>118</v>
      </c>
      <c r="E137" s="31" t="s">
        <v>133</v>
      </c>
      <c r="F137" s="54" t="s">
        <v>56</v>
      </c>
      <c r="G137" s="54" t="s">
        <v>52</v>
      </c>
      <c r="H137" s="58"/>
      <c r="I137" s="58"/>
      <c r="J137" s="59"/>
      <c r="K137" s="43">
        <f>K140+K141+K142+K138+K139+K143</f>
        <v>1038196</v>
      </c>
      <c r="L137" s="43">
        <f>L140+L141+L142+L138+L139+L143</f>
        <v>1082850</v>
      </c>
      <c r="M137" s="43">
        <f>M140+M141+M142+M138+M139+M143</f>
        <v>1082850</v>
      </c>
      <c r="N137" s="35">
        <f t="shared" si="9"/>
        <v>1004662.2692</v>
      </c>
      <c r="O137" s="32" t="e">
        <f>K137-#REF!-#REF!-#REF!-#REF!</f>
        <v>#REF!</v>
      </c>
    </row>
    <row r="138" spans="1:15" ht="25.5">
      <c r="A138" s="57" t="s">
        <v>109</v>
      </c>
      <c r="B138" s="21">
        <f t="shared" si="8"/>
        <v>45</v>
      </c>
      <c r="C138" s="50" t="s">
        <v>87</v>
      </c>
      <c r="D138" s="30" t="s">
        <v>118</v>
      </c>
      <c r="E138" s="31" t="s">
        <v>133</v>
      </c>
      <c r="F138" s="54" t="s">
        <v>56</v>
      </c>
      <c r="G138" s="58" t="s">
        <v>138</v>
      </c>
      <c r="H138" s="58" t="s">
        <v>92</v>
      </c>
      <c r="I138" s="58" t="s">
        <v>111</v>
      </c>
      <c r="J138" s="59" t="s">
        <v>92</v>
      </c>
      <c r="K138" s="67"/>
      <c r="L138" s="67"/>
      <c r="M138" s="67"/>
      <c r="N138" s="35">
        <f t="shared" si="9"/>
        <v>0</v>
      </c>
      <c r="O138" s="32" t="e">
        <f>K138-#REF!-#REF!-#REF!-#REF!</f>
        <v>#REF!</v>
      </c>
    </row>
    <row r="139" spans="1:15" ht="25.5">
      <c r="A139" s="57" t="s">
        <v>110</v>
      </c>
      <c r="B139" s="21">
        <f t="shared" si="8"/>
        <v>46</v>
      </c>
      <c r="C139" s="50" t="s">
        <v>87</v>
      </c>
      <c r="D139" s="30" t="s">
        <v>118</v>
      </c>
      <c r="E139" s="31" t="s">
        <v>133</v>
      </c>
      <c r="F139" s="54" t="s">
        <v>56</v>
      </c>
      <c r="G139" s="58" t="s">
        <v>137</v>
      </c>
      <c r="H139" s="58" t="s">
        <v>92</v>
      </c>
      <c r="I139" s="58" t="s">
        <v>111</v>
      </c>
      <c r="J139" s="59" t="s">
        <v>92</v>
      </c>
      <c r="K139" s="67">
        <v>1038196</v>
      </c>
      <c r="L139" s="44">
        <v>1072850</v>
      </c>
      <c r="M139" s="45">
        <v>1072850</v>
      </c>
      <c r="N139" s="35">
        <f t="shared" si="9"/>
        <v>1004662.2692</v>
      </c>
      <c r="O139" s="32" t="e">
        <f>K139-#REF!-#REF!-#REF!-#REF!</f>
        <v>#REF!</v>
      </c>
    </row>
    <row r="140" spans="1:15" ht="25.5">
      <c r="A140" s="57" t="s">
        <v>54</v>
      </c>
      <c r="B140" s="21">
        <f t="shared" si="8"/>
        <v>47</v>
      </c>
      <c r="C140" s="50" t="s">
        <v>87</v>
      </c>
      <c r="D140" s="30" t="s">
        <v>118</v>
      </c>
      <c r="E140" s="31" t="s">
        <v>133</v>
      </c>
      <c r="F140" s="54" t="s">
        <v>56</v>
      </c>
      <c r="G140" s="58" t="s">
        <v>130</v>
      </c>
      <c r="H140" s="58" t="s">
        <v>92</v>
      </c>
      <c r="I140" s="58" t="s">
        <v>111</v>
      </c>
      <c r="J140" s="59" t="s">
        <v>92</v>
      </c>
      <c r="K140" s="44"/>
      <c r="L140" s="44">
        <v>10000</v>
      </c>
      <c r="M140" s="45">
        <v>10000</v>
      </c>
      <c r="N140" s="35">
        <f t="shared" si="9"/>
        <v>0</v>
      </c>
      <c r="O140" s="32" t="e">
        <f>K140-#REF!-#REF!-#REF!-#REF!</f>
        <v>#REF!</v>
      </c>
    </row>
    <row r="141" spans="1:15" ht="25.5">
      <c r="A141" s="57" t="s">
        <v>72</v>
      </c>
      <c r="B141" s="21">
        <f t="shared" si="8"/>
        <v>48</v>
      </c>
      <c r="C141" s="50" t="s">
        <v>87</v>
      </c>
      <c r="D141" s="30" t="s">
        <v>118</v>
      </c>
      <c r="E141" s="31" t="s">
        <v>133</v>
      </c>
      <c r="F141" s="54" t="s">
        <v>56</v>
      </c>
      <c r="G141" s="58" t="s">
        <v>58</v>
      </c>
      <c r="H141" s="58" t="s">
        <v>92</v>
      </c>
      <c r="I141" s="54" t="s">
        <v>71</v>
      </c>
      <c r="J141" s="59" t="s">
        <v>92</v>
      </c>
      <c r="K141" s="44"/>
      <c r="L141" s="44"/>
      <c r="M141" s="45"/>
      <c r="N141" s="35">
        <f t="shared" si="9"/>
        <v>0</v>
      </c>
      <c r="O141" s="32" t="e">
        <f>K141-#REF!-#REF!-#REF!-#REF!</f>
        <v>#REF!</v>
      </c>
    </row>
    <row r="142" spans="1:15" ht="25.5">
      <c r="A142" s="57" t="s">
        <v>73</v>
      </c>
      <c r="B142" s="21">
        <f t="shared" si="8"/>
        <v>49</v>
      </c>
      <c r="C142" s="50" t="s">
        <v>87</v>
      </c>
      <c r="D142" s="30" t="s">
        <v>118</v>
      </c>
      <c r="E142" s="31" t="s">
        <v>133</v>
      </c>
      <c r="F142" s="54" t="s">
        <v>56</v>
      </c>
      <c r="G142" s="58" t="s">
        <v>58</v>
      </c>
      <c r="H142" s="58" t="s">
        <v>92</v>
      </c>
      <c r="I142" s="54" t="s">
        <v>74</v>
      </c>
      <c r="J142" s="59" t="s">
        <v>92</v>
      </c>
      <c r="K142" s="44"/>
      <c r="L142" s="44"/>
      <c r="M142" s="45"/>
      <c r="N142" s="35">
        <f t="shared" si="9"/>
        <v>0</v>
      </c>
      <c r="O142" s="32" t="e">
        <f>K142-#REF!-#REF!-#REF!-#REF!</f>
        <v>#REF!</v>
      </c>
    </row>
    <row r="143" spans="1:15" ht="25.5">
      <c r="A143" s="68" t="s">
        <v>122</v>
      </c>
      <c r="B143" s="21">
        <f t="shared" si="8"/>
        <v>50</v>
      </c>
      <c r="C143" s="50" t="s">
        <v>87</v>
      </c>
      <c r="D143" s="30" t="s">
        <v>118</v>
      </c>
      <c r="E143" s="31" t="s">
        <v>133</v>
      </c>
      <c r="F143" s="54" t="s">
        <v>56</v>
      </c>
      <c r="G143" s="58" t="s">
        <v>58</v>
      </c>
      <c r="H143" s="58" t="s">
        <v>92</v>
      </c>
      <c r="I143" s="58" t="s">
        <v>121</v>
      </c>
      <c r="J143" s="59" t="s">
        <v>92</v>
      </c>
      <c r="K143" s="44"/>
      <c r="L143" s="44"/>
      <c r="M143" s="45"/>
      <c r="N143" s="35">
        <f t="shared" si="9"/>
        <v>0</v>
      </c>
      <c r="O143" s="32" t="e">
        <f>K143-#REF!-#REF!-#REF!-#REF!</f>
        <v>#REF!</v>
      </c>
    </row>
    <row r="144" spans="1:15" ht="25.5">
      <c r="A144" s="53" t="s">
        <v>83</v>
      </c>
      <c r="B144" s="21">
        <f t="shared" si="8"/>
        <v>51</v>
      </c>
      <c r="C144" s="50" t="s">
        <v>87</v>
      </c>
      <c r="D144" s="30" t="s">
        <v>118</v>
      </c>
      <c r="E144" s="31" t="s">
        <v>133</v>
      </c>
      <c r="F144" s="52" t="s">
        <v>82</v>
      </c>
      <c r="G144" s="52"/>
      <c r="H144" s="52"/>
      <c r="I144" s="52"/>
      <c r="J144" s="61"/>
      <c r="K144" s="47">
        <f>K147+K149+K145</f>
        <v>33869</v>
      </c>
      <c r="L144" s="47">
        <f>L147+L149+L145</f>
        <v>35000</v>
      </c>
      <c r="M144" s="47">
        <f>M147+M149+M145</f>
        <v>35000</v>
      </c>
      <c r="N144" s="35">
        <f t="shared" si="9"/>
        <v>32775.0313</v>
      </c>
      <c r="O144" s="32" t="e">
        <f>K144-#REF!-#REF!-#REF!-#REF!</f>
        <v>#REF!</v>
      </c>
    </row>
    <row r="145" spans="1:15" ht="25.5">
      <c r="A145" s="53" t="s">
        <v>107</v>
      </c>
      <c r="B145" s="21">
        <f t="shared" si="8"/>
        <v>52</v>
      </c>
      <c r="C145" s="50" t="s">
        <v>87</v>
      </c>
      <c r="D145" s="30" t="s">
        <v>118</v>
      </c>
      <c r="E145" s="31" t="s">
        <v>133</v>
      </c>
      <c r="F145" s="58" t="s">
        <v>108</v>
      </c>
      <c r="G145" s="52"/>
      <c r="H145" s="52"/>
      <c r="I145" s="52"/>
      <c r="J145" s="61"/>
      <c r="K145" s="62">
        <f>K146</f>
        <v>30966</v>
      </c>
      <c r="L145" s="62">
        <f>L146</f>
        <v>32000</v>
      </c>
      <c r="M145" s="62">
        <f>M146</f>
        <v>32000</v>
      </c>
      <c r="N145" s="35">
        <f t="shared" si="9"/>
        <v>29965.7982</v>
      </c>
      <c r="O145" s="32" t="e">
        <f>K145-#REF!-#REF!-#REF!-#REF!</f>
        <v>#REF!</v>
      </c>
    </row>
    <row r="146" spans="1:15" ht="25.5">
      <c r="A146" s="57" t="s">
        <v>78</v>
      </c>
      <c r="B146" s="21">
        <f t="shared" si="8"/>
        <v>53</v>
      </c>
      <c r="C146" s="50" t="s">
        <v>87</v>
      </c>
      <c r="D146" s="30" t="s">
        <v>118</v>
      </c>
      <c r="E146" s="31" t="s">
        <v>133</v>
      </c>
      <c r="F146" s="58" t="s">
        <v>108</v>
      </c>
      <c r="G146" s="58" t="s">
        <v>136</v>
      </c>
      <c r="H146" s="58" t="s">
        <v>92</v>
      </c>
      <c r="I146" s="54" t="s">
        <v>77</v>
      </c>
      <c r="J146" s="61" t="s">
        <v>92</v>
      </c>
      <c r="K146" s="44">
        <v>30966</v>
      </c>
      <c r="L146" s="44">
        <v>32000</v>
      </c>
      <c r="M146" s="45">
        <v>32000</v>
      </c>
      <c r="N146" s="35">
        <f t="shared" si="9"/>
        <v>29965.7982</v>
      </c>
      <c r="O146" s="32" t="e">
        <f>K146-#REF!-#REF!-#REF!-#REF!</f>
        <v>#REF!</v>
      </c>
    </row>
    <row r="147" spans="1:15" ht="25.5">
      <c r="A147" s="53" t="s">
        <v>75</v>
      </c>
      <c r="B147" s="21">
        <f t="shared" si="8"/>
        <v>54</v>
      </c>
      <c r="C147" s="50" t="s">
        <v>87</v>
      </c>
      <c r="D147" s="30" t="s">
        <v>118</v>
      </c>
      <c r="E147" s="31" t="s">
        <v>133</v>
      </c>
      <c r="F147" s="54" t="s">
        <v>76</v>
      </c>
      <c r="G147" s="54"/>
      <c r="H147" s="54"/>
      <c r="I147" s="54"/>
      <c r="J147" s="60"/>
      <c r="K147" s="43">
        <f>K148</f>
        <v>2903</v>
      </c>
      <c r="L147" s="43">
        <f>L148</f>
        <v>3000</v>
      </c>
      <c r="M147" s="43">
        <f>M148</f>
        <v>3000</v>
      </c>
      <c r="N147" s="35">
        <f t="shared" si="9"/>
        <v>2809.2331</v>
      </c>
      <c r="O147" s="32" t="e">
        <f>K147-#REF!-#REF!-#REF!-#REF!</f>
        <v>#REF!</v>
      </c>
    </row>
    <row r="148" spans="1:15" ht="25.5">
      <c r="A148" s="57" t="s">
        <v>78</v>
      </c>
      <c r="B148" s="21">
        <f t="shared" si="8"/>
        <v>55</v>
      </c>
      <c r="C148" s="50" t="s">
        <v>87</v>
      </c>
      <c r="D148" s="30" t="s">
        <v>118</v>
      </c>
      <c r="E148" s="31" t="s">
        <v>133</v>
      </c>
      <c r="F148" s="54" t="s">
        <v>76</v>
      </c>
      <c r="G148" s="58" t="s">
        <v>136</v>
      </c>
      <c r="H148" s="58" t="s">
        <v>92</v>
      </c>
      <c r="I148" s="54" t="s">
        <v>77</v>
      </c>
      <c r="J148" s="66" t="s">
        <v>92</v>
      </c>
      <c r="K148" s="44">
        <v>2903</v>
      </c>
      <c r="L148" s="44">
        <v>3000</v>
      </c>
      <c r="M148" s="45">
        <v>3000</v>
      </c>
      <c r="N148" s="35">
        <f t="shared" si="9"/>
        <v>2809.2331</v>
      </c>
      <c r="O148" s="32" t="e">
        <f>K148-#REF!-#REF!-#REF!-#REF!</f>
        <v>#REF!</v>
      </c>
    </row>
    <row r="149" spans="1:15" ht="25.5">
      <c r="A149" s="53" t="s">
        <v>80</v>
      </c>
      <c r="B149" s="21">
        <f t="shared" si="8"/>
        <v>56</v>
      </c>
      <c r="C149" s="50" t="s">
        <v>87</v>
      </c>
      <c r="D149" s="30" t="s">
        <v>118</v>
      </c>
      <c r="E149" s="31" t="s">
        <v>133</v>
      </c>
      <c r="F149" s="54" t="s">
        <v>79</v>
      </c>
      <c r="G149" s="54"/>
      <c r="H149" s="54"/>
      <c r="I149" s="54"/>
      <c r="J149" s="60"/>
      <c r="K149" s="43">
        <f>K150</f>
        <v>0</v>
      </c>
      <c r="L149" s="43">
        <f>L150</f>
        <v>0</v>
      </c>
      <c r="M149" s="43">
        <f>M150</f>
        <v>0</v>
      </c>
      <c r="N149" s="35">
        <f t="shared" si="9"/>
        <v>0</v>
      </c>
      <c r="O149" s="32" t="e">
        <f>K149-#REF!-#REF!-#REF!-#REF!</f>
        <v>#REF!</v>
      </c>
    </row>
    <row r="150" spans="1:15" ht="25.5">
      <c r="A150" s="57" t="s">
        <v>78</v>
      </c>
      <c r="B150" s="21">
        <f t="shared" si="8"/>
        <v>57</v>
      </c>
      <c r="C150" s="50" t="s">
        <v>87</v>
      </c>
      <c r="D150" s="30" t="s">
        <v>118</v>
      </c>
      <c r="E150" s="31" t="s">
        <v>133</v>
      </c>
      <c r="F150" s="54" t="s">
        <v>79</v>
      </c>
      <c r="G150" s="58" t="s">
        <v>136</v>
      </c>
      <c r="H150" s="58" t="s">
        <v>114</v>
      </c>
      <c r="I150" s="54" t="s">
        <v>77</v>
      </c>
      <c r="J150" s="66" t="s">
        <v>92</v>
      </c>
      <c r="K150" s="44"/>
      <c r="L150" s="44"/>
      <c r="M150" s="45"/>
      <c r="N150" s="35">
        <f t="shared" si="9"/>
        <v>0</v>
      </c>
      <c r="O150" s="32" t="e">
        <f>K150-#REF!-#REF!-#REF!-#REF!</f>
        <v>#REF!</v>
      </c>
    </row>
    <row r="151" spans="1:15" ht="20.25" customHeight="1">
      <c r="A151" s="92" t="s">
        <v>27</v>
      </c>
      <c r="B151" s="92"/>
      <c r="C151" s="92"/>
      <c r="D151" s="92"/>
      <c r="E151" s="92"/>
      <c r="F151" s="92"/>
      <c r="G151" s="92"/>
      <c r="H151" s="92"/>
      <c r="I151" s="92"/>
      <c r="J151" s="23"/>
      <c r="K151" s="48">
        <f>K97+K107+K144</f>
        <v>8277899</v>
      </c>
      <c r="L151" s="48">
        <f>L97+L107+L144</f>
        <v>8597750</v>
      </c>
      <c r="M151" s="48">
        <f>M97+M107+M144</f>
        <v>8597750</v>
      </c>
      <c r="N151" s="35">
        <f t="shared" si="9"/>
        <v>8010522.8623</v>
      </c>
      <c r="O151" s="32" t="e">
        <f>K151-#REF!-#REF!-#REF!-#REF!</f>
        <v>#REF!</v>
      </c>
    </row>
    <row r="152" spans="11:15" ht="13.5" customHeight="1">
      <c r="K152" s="15">
        <v>8277899</v>
      </c>
      <c r="O152" s="32"/>
    </row>
    <row r="153" spans="1:15" ht="13.5" customHeight="1">
      <c r="A153" s="94" t="s">
        <v>139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O153" s="32"/>
    </row>
    <row r="154" spans="1:15" ht="13.5" customHeight="1">
      <c r="A154" s="94" t="s">
        <v>140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O154" s="32"/>
    </row>
    <row r="155" spans="1:15" ht="13.5" customHeight="1">
      <c r="A155" s="94" t="s">
        <v>141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O155" s="32"/>
    </row>
    <row r="156" spans="1:15" ht="13.5" customHeight="1">
      <c r="A156" s="94" t="s">
        <v>142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O156" s="32"/>
    </row>
    <row r="157" spans="1:15" ht="24" customHeight="1">
      <c r="A157" s="94" t="s">
        <v>143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O157" s="32"/>
    </row>
    <row r="158" spans="1:15" ht="13.5">
      <c r="A158" s="94" t="s">
        <v>144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O158" s="32"/>
    </row>
    <row r="159" spans="1:15" ht="24">
      <c r="A159" s="85" t="s">
        <v>0</v>
      </c>
      <c r="B159" s="85" t="s">
        <v>1</v>
      </c>
      <c r="C159" s="86" t="s">
        <v>2</v>
      </c>
      <c r="D159" s="87"/>
      <c r="E159" s="87"/>
      <c r="F159" s="87"/>
      <c r="G159" s="87"/>
      <c r="H159" s="87"/>
      <c r="I159" s="87"/>
      <c r="J159" s="88"/>
      <c r="K159" s="69" t="s">
        <v>128</v>
      </c>
      <c r="L159" s="69" t="s">
        <v>158</v>
      </c>
      <c r="M159" s="69" t="s">
        <v>170</v>
      </c>
      <c r="O159" s="32"/>
    </row>
    <row r="160" spans="1:15" ht="22.5">
      <c r="A160" s="85"/>
      <c r="B160" s="85"/>
      <c r="C160" s="19" t="s">
        <v>23</v>
      </c>
      <c r="D160" s="19" t="s">
        <v>24</v>
      </c>
      <c r="E160" s="19" t="s">
        <v>25</v>
      </c>
      <c r="F160" s="19" t="s">
        <v>26</v>
      </c>
      <c r="G160" s="19" t="s">
        <v>3</v>
      </c>
      <c r="H160" s="19" t="s">
        <v>112</v>
      </c>
      <c r="I160" s="19" t="s">
        <v>4</v>
      </c>
      <c r="J160" s="65" t="s">
        <v>29</v>
      </c>
      <c r="K160" s="24"/>
      <c r="L160" s="25"/>
      <c r="M160" s="25"/>
      <c r="O160" s="32" t="e">
        <f>K160-#REF!-#REF!-#REF!-#REF!</f>
        <v>#REF!</v>
      </c>
    </row>
    <row r="161" spans="1:15" ht="12.75">
      <c r="A161" s="13">
        <v>1</v>
      </c>
      <c r="B161" s="13">
        <v>2</v>
      </c>
      <c r="C161" s="13">
        <v>3</v>
      </c>
      <c r="D161" s="13">
        <v>4</v>
      </c>
      <c r="E161" s="13">
        <v>5</v>
      </c>
      <c r="F161" s="13">
        <v>6</v>
      </c>
      <c r="G161" s="13">
        <v>7</v>
      </c>
      <c r="H161" s="13"/>
      <c r="I161" s="13">
        <v>8</v>
      </c>
      <c r="J161" s="13">
        <v>9</v>
      </c>
      <c r="K161" s="27">
        <v>10</v>
      </c>
      <c r="L161" s="28">
        <v>15</v>
      </c>
      <c r="M161" s="29">
        <v>16</v>
      </c>
      <c r="O161" s="32" t="e">
        <f>K161-#REF!-#REF!-#REF!-#REF!</f>
        <v>#REF!</v>
      </c>
    </row>
    <row r="162" spans="1:15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27"/>
      <c r="L162" s="28"/>
      <c r="M162" s="29"/>
      <c r="O162" s="32"/>
    </row>
    <row r="163" spans="1:15" ht="13.5" customHeight="1">
      <c r="A163" s="92" t="s">
        <v>27</v>
      </c>
      <c r="B163" s="92"/>
      <c r="C163" s="92"/>
      <c r="D163" s="92"/>
      <c r="E163" s="92"/>
      <c r="F163" s="92"/>
      <c r="G163" s="92"/>
      <c r="H163" s="92"/>
      <c r="I163" s="92"/>
      <c r="K163" s="27"/>
      <c r="L163" s="28"/>
      <c r="M163" s="29"/>
      <c r="O163" s="32"/>
    </row>
    <row r="164" ht="24" customHeight="1">
      <c r="O164" s="32"/>
    </row>
    <row r="165" spans="1:15" ht="13.5">
      <c r="A165" s="94" t="s">
        <v>145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O165" s="32"/>
    </row>
    <row r="166" spans="1:15" ht="24">
      <c r="A166" s="85" t="s">
        <v>0</v>
      </c>
      <c r="B166" s="85" t="s">
        <v>1</v>
      </c>
      <c r="C166" s="86" t="s">
        <v>2</v>
      </c>
      <c r="D166" s="87"/>
      <c r="E166" s="87"/>
      <c r="F166" s="87"/>
      <c r="G166" s="87"/>
      <c r="H166" s="87"/>
      <c r="I166" s="87"/>
      <c r="J166" s="88"/>
      <c r="K166" s="69" t="s">
        <v>128</v>
      </c>
      <c r="L166" s="69" t="s">
        <v>158</v>
      </c>
      <c r="M166" s="69" t="s">
        <v>170</v>
      </c>
      <c r="O166" s="32"/>
    </row>
    <row r="167" spans="1:15" ht="22.5">
      <c r="A167" s="85"/>
      <c r="B167" s="85"/>
      <c r="C167" s="19" t="s">
        <v>23</v>
      </c>
      <c r="D167" s="19" t="s">
        <v>24</v>
      </c>
      <c r="E167" s="19" t="s">
        <v>25</v>
      </c>
      <c r="F167" s="19" t="s">
        <v>26</v>
      </c>
      <c r="G167" s="19" t="s">
        <v>3</v>
      </c>
      <c r="H167" s="19" t="s">
        <v>112</v>
      </c>
      <c r="I167" s="19" t="s">
        <v>4</v>
      </c>
      <c r="J167" s="65" t="s">
        <v>29</v>
      </c>
      <c r="K167" s="24"/>
      <c r="L167" s="25"/>
      <c r="M167" s="25"/>
      <c r="O167" s="32" t="e">
        <f>K167-#REF!-#REF!-#REF!-#REF!</f>
        <v>#REF!</v>
      </c>
    </row>
    <row r="168" spans="1:15" ht="12.75">
      <c r="A168" s="13">
        <v>1</v>
      </c>
      <c r="B168" s="13">
        <v>2</v>
      </c>
      <c r="C168" s="13">
        <v>3</v>
      </c>
      <c r="D168" s="13">
        <v>4</v>
      </c>
      <c r="E168" s="13">
        <v>5</v>
      </c>
      <c r="F168" s="13">
        <v>6</v>
      </c>
      <c r="G168" s="13">
        <v>7</v>
      </c>
      <c r="H168" s="13"/>
      <c r="I168" s="13">
        <v>8</v>
      </c>
      <c r="J168" s="13">
        <v>9</v>
      </c>
      <c r="K168" s="27">
        <v>10</v>
      </c>
      <c r="L168" s="28">
        <v>15</v>
      </c>
      <c r="M168" s="29">
        <v>16</v>
      </c>
      <c r="O168" s="32" t="e">
        <f>K168-#REF!-#REF!-#REF!-#REF!</f>
        <v>#REF!</v>
      </c>
    </row>
    <row r="169" spans="1:15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27"/>
      <c r="L169" s="28"/>
      <c r="M169" s="29"/>
      <c r="O169" s="32"/>
    </row>
    <row r="170" spans="1:15" ht="12.75">
      <c r="A170" s="92" t="s">
        <v>27</v>
      </c>
      <c r="B170" s="92"/>
      <c r="C170" s="92"/>
      <c r="D170" s="92"/>
      <c r="E170" s="92"/>
      <c r="F170" s="92"/>
      <c r="G170" s="92"/>
      <c r="H170" s="92"/>
      <c r="I170" s="92"/>
      <c r="K170" s="27"/>
      <c r="L170" s="28"/>
      <c r="M170" s="29"/>
      <c r="O170" s="32"/>
    </row>
    <row r="171" ht="12.75">
      <c r="O171" s="32"/>
    </row>
    <row r="172" spans="1:15" ht="24" customHeight="1">
      <c r="A172" s="72" t="s">
        <v>146</v>
      </c>
      <c r="O172" s="32"/>
    </row>
    <row r="173" spans="1:15" ht="15.75">
      <c r="A173" s="73" t="s">
        <v>147</v>
      </c>
      <c r="O173" s="32"/>
    </row>
    <row r="174" spans="1:15" ht="24">
      <c r="A174" s="85" t="s">
        <v>0</v>
      </c>
      <c r="B174" s="85" t="s">
        <v>1</v>
      </c>
      <c r="C174" s="86" t="s">
        <v>2</v>
      </c>
      <c r="D174" s="87"/>
      <c r="E174" s="87"/>
      <c r="F174" s="87"/>
      <c r="G174" s="87"/>
      <c r="H174" s="87"/>
      <c r="I174" s="87"/>
      <c r="J174" s="88"/>
      <c r="K174" s="69" t="s">
        <v>128</v>
      </c>
      <c r="L174" s="69" t="s">
        <v>158</v>
      </c>
      <c r="M174" s="69" t="s">
        <v>170</v>
      </c>
      <c r="O174" s="32"/>
    </row>
    <row r="175" spans="1:15" ht="22.5">
      <c r="A175" s="85"/>
      <c r="B175" s="85"/>
      <c r="C175" s="19" t="s">
        <v>23</v>
      </c>
      <c r="D175" s="19" t="s">
        <v>24</v>
      </c>
      <c r="E175" s="19" t="s">
        <v>25</v>
      </c>
      <c r="F175" s="19" t="s">
        <v>26</v>
      </c>
      <c r="G175" s="19" t="s">
        <v>3</v>
      </c>
      <c r="H175" s="19" t="s">
        <v>112</v>
      </c>
      <c r="I175" s="19" t="s">
        <v>4</v>
      </c>
      <c r="J175" s="65" t="s">
        <v>29</v>
      </c>
      <c r="K175" s="24"/>
      <c r="L175" s="25"/>
      <c r="M175" s="25"/>
      <c r="O175" s="32" t="e">
        <f>K175-#REF!-#REF!-#REF!-#REF!</f>
        <v>#REF!</v>
      </c>
    </row>
    <row r="176" spans="1:15" ht="12.75">
      <c r="A176" s="13">
        <v>1</v>
      </c>
      <c r="B176" s="13">
        <v>2</v>
      </c>
      <c r="C176" s="13">
        <v>3</v>
      </c>
      <c r="D176" s="13">
        <v>4</v>
      </c>
      <c r="E176" s="13">
        <v>5</v>
      </c>
      <c r="F176" s="13">
        <v>6</v>
      </c>
      <c r="G176" s="13">
        <v>7</v>
      </c>
      <c r="H176" s="13"/>
      <c r="I176" s="13">
        <v>8</v>
      </c>
      <c r="J176" s="13">
        <v>9</v>
      </c>
      <c r="K176" s="27">
        <v>10</v>
      </c>
      <c r="L176" s="28">
        <v>15</v>
      </c>
      <c r="M176" s="29">
        <v>16</v>
      </c>
      <c r="O176" s="32" t="e">
        <f>K176-#REF!-#REF!-#REF!-#REF!</f>
        <v>#REF!</v>
      </c>
    </row>
    <row r="177" spans="1:15" ht="18.75">
      <c r="A177" s="20" t="s">
        <v>116</v>
      </c>
      <c r="B177" s="21">
        <v>1</v>
      </c>
      <c r="C177" s="30" t="s">
        <v>87</v>
      </c>
      <c r="D177" s="30"/>
      <c r="E177" s="30"/>
      <c r="F177" s="30"/>
      <c r="G177" s="30"/>
      <c r="H177" s="30"/>
      <c r="I177" s="30"/>
      <c r="J177" s="30"/>
      <c r="K177" s="36"/>
      <c r="L177" s="37"/>
      <c r="M177" s="38"/>
      <c r="O177" s="32" t="e">
        <f>K177-#REF!-#REF!-#REF!-#REF!</f>
        <v>#REF!</v>
      </c>
    </row>
    <row r="178" spans="1:15" ht="18.75">
      <c r="A178" s="20" t="s">
        <v>116</v>
      </c>
      <c r="B178" s="21">
        <f>B177+1</f>
        <v>2</v>
      </c>
      <c r="C178" s="30" t="s">
        <v>87</v>
      </c>
      <c r="D178" s="30" t="s">
        <v>118</v>
      </c>
      <c r="E178" s="30"/>
      <c r="F178" s="30"/>
      <c r="G178" s="30"/>
      <c r="H178" s="30"/>
      <c r="I178" s="30"/>
      <c r="J178" s="30"/>
      <c r="K178" s="36"/>
      <c r="L178" s="37"/>
      <c r="M178" s="38"/>
      <c r="O178" s="32" t="e">
        <f>K178-#REF!-#REF!-#REF!-#REF!</f>
        <v>#REF!</v>
      </c>
    </row>
    <row r="179" spans="1:15" ht="25.5">
      <c r="A179" s="20" t="s">
        <v>117</v>
      </c>
      <c r="B179" s="21">
        <f>B178+1</f>
        <v>3</v>
      </c>
      <c r="C179" s="30" t="s">
        <v>87</v>
      </c>
      <c r="D179" s="30" t="s">
        <v>118</v>
      </c>
      <c r="E179" s="31" t="s">
        <v>133</v>
      </c>
      <c r="F179" s="30"/>
      <c r="G179" s="30"/>
      <c r="H179" s="30"/>
      <c r="I179" s="30"/>
      <c r="J179" s="30"/>
      <c r="K179" s="39">
        <v>0</v>
      </c>
      <c r="L179" s="40"/>
      <c r="M179" s="41"/>
      <c r="O179" s="32" t="e">
        <f>K179-#REF!-#REF!-#REF!-#REF!</f>
        <v>#REF!</v>
      </c>
    </row>
    <row r="180" spans="1:15" ht="25.5">
      <c r="A180" s="53" t="s">
        <v>53</v>
      </c>
      <c r="B180" s="21">
        <f>B179+1</f>
        <v>4</v>
      </c>
      <c r="C180" s="50" t="s">
        <v>87</v>
      </c>
      <c r="D180" s="50" t="s">
        <v>118</v>
      </c>
      <c r="E180" s="31" t="s">
        <v>133</v>
      </c>
      <c r="F180" s="54" t="s">
        <v>56</v>
      </c>
      <c r="G180" s="54" t="s">
        <v>52</v>
      </c>
      <c r="H180" s="58"/>
      <c r="I180" s="58"/>
      <c r="J180" s="59"/>
      <c r="K180" s="74">
        <f>K181</f>
        <v>384600</v>
      </c>
      <c r="L180" s="75">
        <f>L181</f>
        <v>400000</v>
      </c>
      <c r="M180" s="75">
        <f>M181</f>
        <v>416000</v>
      </c>
      <c r="O180" s="32" t="e">
        <f>K180-#REF!-#REF!-#REF!-#REF!</f>
        <v>#REF!</v>
      </c>
    </row>
    <row r="181" spans="1:15" ht="25.5">
      <c r="A181" s="57" t="s">
        <v>109</v>
      </c>
      <c r="B181" s="21">
        <f>B180+1</f>
        <v>5</v>
      </c>
      <c r="C181" s="50" t="s">
        <v>87</v>
      </c>
      <c r="D181" s="50" t="s">
        <v>118</v>
      </c>
      <c r="E181" s="31" t="s">
        <v>133</v>
      </c>
      <c r="F181" s="54" t="s">
        <v>56</v>
      </c>
      <c r="G181" s="58" t="s">
        <v>138</v>
      </c>
      <c r="H181" s="58" t="s">
        <v>113</v>
      </c>
      <c r="I181" s="58" t="s">
        <v>111</v>
      </c>
      <c r="J181" s="59" t="s">
        <v>92</v>
      </c>
      <c r="K181" s="76">
        <v>384600</v>
      </c>
      <c r="L181" s="77">
        <v>400000</v>
      </c>
      <c r="M181" s="78">
        <v>416000</v>
      </c>
      <c r="O181" s="32" t="e">
        <f>K181-#REF!-#REF!-#REF!-#REF!</f>
        <v>#REF!</v>
      </c>
    </row>
    <row r="182" spans="1:15" ht="19.5" customHeight="1">
      <c r="A182" s="92" t="s">
        <v>27</v>
      </c>
      <c r="B182" s="92"/>
      <c r="C182" s="92"/>
      <c r="D182" s="92"/>
      <c r="E182" s="92"/>
      <c r="F182" s="92"/>
      <c r="G182" s="92"/>
      <c r="H182" s="92"/>
      <c r="I182" s="92"/>
      <c r="K182" s="74">
        <f>K180</f>
        <v>384600</v>
      </c>
      <c r="L182" s="74">
        <f>L180</f>
        <v>400000</v>
      </c>
      <c r="M182" s="74">
        <f>M180</f>
        <v>416000</v>
      </c>
      <c r="O182" s="32" t="e">
        <f>K182-#REF!-#REF!-#REF!-#REF!</f>
        <v>#REF!</v>
      </c>
    </row>
    <row r="183" ht="24" customHeight="1">
      <c r="O183" s="32"/>
    </row>
    <row r="184" spans="1:15" ht="13.5">
      <c r="A184" s="94" t="s">
        <v>150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O184" s="32"/>
    </row>
    <row r="185" spans="1:15" ht="24">
      <c r="A185" s="85" t="s">
        <v>0</v>
      </c>
      <c r="B185" s="85" t="s">
        <v>1</v>
      </c>
      <c r="C185" s="86" t="s">
        <v>2</v>
      </c>
      <c r="D185" s="87"/>
      <c r="E185" s="87"/>
      <c r="F185" s="87"/>
      <c r="G185" s="87"/>
      <c r="H185" s="87"/>
      <c r="I185" s="87"/>
      <c r="J185" s="88"/>
      <c r="K185" s="69" t="s">
        <v>128</v>
      </c>
      <c r="L185" s="69" t="s">
        <v>158</v>
      </c>
      <c r="M185" s="69" t="s">
        <v>170</v>
      </c>
      <c r="O185" s="32"/>
    </row>
    <row r="186" spans="1:15" ht="22.5">
      <c r="A186" s="85"/>
      <c r="B186" s="85"/>
      <c r="C186" s="19" t="s">
        <v>23</v>
      </c>
      <c r="D186" s="19" t="s">
        <v>24</v>
      </c>
      <c r="E186" s="19" t="s">
        <v>25</v>
      </c>
      <c r="F186" s="19" t="s">
        <v>26</v>
      </c>
      <c r="G186" s="19" t="s">
        <v>3</v>
      </c>
      <c r="H186" s="19" t="s">
        <v>112</v>
      </c>
      <c r="I186" s="19" t="s">
        <v>4</v>
      </c>
      <c r="J186" s="65" t="s">
        <v>29</v>
      </c>
      <c r="K186" s="24"/>
      <c r="L186" s="25"/>
      <c r="M186" s="25"/>
      <c r="O186" s="32" t="e">
        <f>K186-#REF!-#REF!-#REF!-#REF!</f>
        <v>#REF!</v>
      </c>
    </row>
    <row r="187" spans="1:15" ht="12.75">
      <c r="A187" s="13">
        <v>1</v>
      </c>
      <c r="B187" s="13">
        <v>2</v>
      </c>
      <c r="C187" s="13">
        <v>3</v>
      </c>
      <c r="D187" s="13">
        <v>4</v>
      </c>
      <c r="E187" s="13">
        <v>5</v>
      </c>
      <c r="F187" s="13">
        <v>6</v>
      </c>
      <c r="G187" s="13">
        <v>7</v>
      </c>
      <c r="H187" s="13"/>
      <c r="I187" s="13">
        <v>8</v>
      </c>
      <c r="J187" s="13">
        <v>9</v>
      </c>
      <c r="K187" s="27">
        <v>10</v>
      </c>
      <c r="L187" s="28">
        <v>15</v>
      </c>
      <c r="M187" s="29">
        <v>16</v>
      </c>
      <c r="O187" s="32" t="e">
        <f>K187-#REF!-#REF!-#REF!-#REF!</f>
        <v>#REF!</v>
      </c>
    </row>
    <row r="188" spans="1:13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27"/>
      <c r="L188" s="28"/>
      <c r="M188" s="29"/>
    </row>
    <row r="189" spans="1:13" ht="12.75">
      <c r="A189" s="92" t="s">
        <v>27</v>
      </c>
      <c r="B189" s="92"/>
      <c r="C189" s="92"/>
      <c r="D189" s="92"/>
      <c r="E189" s="92"/>
      <c r="F189" s="92"/>
      <c r="G189" s="92"/>
      <c r="H189" s="92"/>
      <c r="I189" s="92"/>
      <c r="K189" s="27"/>
      <c r="L189" s="28"/>
      <c r="M189" s="29"/>
    </row>
    <row r="192" spans="1:6" ht="12.75">
      <c r="A192" s="4" t="s">
        <v>93</v>
      </c>
      <c r="C192" s="5"/>
      <c r="D192" s="5"/>
      <c r="E192" s="5"/>
      <c r="F192" t="s">
        <v>153</v>
      </c>
    </row>
    <row r="193" spans="1:5" ht="12.75">
      <c r="A193" s="4" t="s">
        <v>152</v>
      </c>
      <c r="C193" s="5"/>
      <c r="D193" s="5"/>
      <c r="E193" s="5"/>
    </row>
    <row r="194" spans="1:5" ht="12.75">
      <c r="A194" s="4"/>
      <c r="C194" s="5"/>
      <c r="D194" s="5"/>
      <c r="E194" s="5"/>
    </row>
    <row r="195" spans="1:5" ht="12.75">
      <c r="A195" s="4" t="s">
        <v>154</v>
      </c>
      <c r="C195" s="5"/>
      <c r="D195" s="5"/>
      <c r="E195" s="5"/>
    </row>
    <row r="196" spans="1:5" ht="12.75">
      <c r="A196" s="4" t="s">
        <v>155</v>
      </c>
      <c r="C196" s="5"/>
      <c r="D196" s="5"/>
      <c r="E196" s="5"/>
    </row>
    <row r="197" spans="1:5" ht="12.75">
      <c r="A197" s="4"/>
      <c r="C197" s="5"/>
      <c r="D197" s="5"/>
      <c r="E197" s="5"/>
    </row>
    <row r="198" spans="1:11" ht="12.75">
      <c r="A198" s="4" t="s">
        <v>94</v>
      </c>
      <c r="C198" s="5"/>
      <c r="D198" s="5"/>
      <c r="E198" s="5"/>
      <c r="F198" t="s">
        <v>153</v>
      </c>
      <c r="K198" s="15" t="s">
        <v>157</v>
      </c>
    </row>
    <row r="199" spans="1:11" ht="12.75">
      <c r="A199" s="4" t="s">
        <v>156</v>
      </c>
      <c r="C199" s="5"/>
      <c r="D199" s="5"/>
      <c r="E199" s="5"/>
      <c r="K199" s="15" t="s">
        <v>151</v>
      </c>
    </row>
  </sheetData>
  <sheetProtection/>
  <mergeCells count="42">
    <mergeCell ref="B185:B186"/>
    <mergeCell ref="A166:A167"/>
    <mergeCell ref="B166:B167"/>
    <mergeCell ref="C166:J166"/>
    <mergeCell ref="A189:I189"/>
    <mergeCell ref="A174:A175"/>
    <mergeCell ref="B174:B175"/>
    <mergeCell ref="C174:J174"/>
    <mergeCell ref="A87:I87"/>
    <mergeCell ref="A90:M90"/>
    <mergeCell ref="A91:A92"/>
    <mergeCell ref="B91:B92"/>
    <mergeCell ref="C91:J91"/>
    <mergeCell ref="A182:I182"/>
    <mergeCell ref="C185:J185"/>
    <mergeCell ref="A170:I170"/>
    <mergeCell ref="A157:L157"/>
    <mergeCell ref="A158:L158"/>
    <mergeCell ref="A159:A160"/>
    <mergeCell ref="B159:B160"/>
    <mergeCell ref="C159:J159"/>
    <mergeCell ref="A163:I163"/>
    <mergeCell ref="A184:L184"/>
    <mergeCell ref="A185:A186"/>
    <mergeCell ref="A165:L165"/>
    <mergeCell ref="A153:L153"/>
    <mergeCell ref="A155:L155"/>
    <mergeCell ref="A151:I151"/>
    <mergeCell ref="A154:L154"/>
    <mergeCell ref="A156:K156"/>
    <mergeCell ref="I2:K2"/>
    <mergeCell ref="I3:K3"/>
    <mergeCell ref="I4:K4"/>
    <mergeCell ref="I5:K5"/>
    <mergeCell ref="I6:K6"/>
    <mergeCell ref="B15:G15"/>
    <mergeCell ref="B16:G16"/>
    <mergeCell ref="B17:G17"/>
    <mergeCell ref="A25:G25"/>
    <mergeCell ref="A26:A27"/>
    <mergeCell ref="B26:B27"/>
    <mergeCell ref="C26:J26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2021-01-05T11:09:07Z</cp:lastPrinted>
  <dcterms:created xsi:type="dcterms:W3CDTF">2011-05-05T10:40:05Z</dcterms:created>
  <dcterms:modified xsi:type="dcterms:W3CDTF">2021-01-12T11:36:33Z</dcterms:modified>
  <cp:category/>
  <cp:version/>
  <cp:contentType/>
  <cp:contentStatus/>
</cp:coreProperties>
</file>