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1760" tabRatio="958" activeTab="0"/>
  </bookViews>
  <sheets>
    <sheet name="Воздв" sheetId="1" r:id="rId1"/>
  </sheets>
  <definedNames/>
  <calcPr fullCalcOnLoad="1"/>
</workbook>
</file>

<file path=xl/sharedStrings.xml><?xml version="1.0" encoding="utf-8"?>
<sst xmlns="http://schemas.openxmlformats.org/spreadsheetml/2006/main" count="711" uniqueCount="137">
  <si>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</si>
  <si>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</si>
  <si>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</si>
  <si>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</si>
  <si>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</si>
  <si>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</si>
  <si>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</si>
  <si>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</si>
  <si>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</si>
  <si>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</si>
  <si>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</si>
  <si>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</si>
  <si>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</si>
  <si>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</si>
  <si>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</si>
  <si>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</si>
  <si>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</si>
  <si>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</si>
  <si>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</si>
  <si>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</si>
  <si>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</si>
  <si>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</si>
  <si>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</si>
  <si>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</si>
  <si>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</si>
  <si>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</si>
  <si>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</si>
  <si>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</si>
  <si>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</si>
  <si>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</si>
  <si>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</si>
  <si>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</si>
  <si>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</si>
  <si>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</si>
  <si>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</si>
  <si>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</si>
  <si>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</si>
  <si>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</si>
  <si>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</si>
  <si>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</si>
  <si>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</si>
  <si>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</si>
  <si>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</si>
  <si>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</si>
  <si>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</si>
  <si>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</si>
  <si>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</si>
  <si>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</si>
  <si>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</si>
  <si>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</si>
  <si>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</si>
  <si>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</si>
  <si>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</si>
  <si>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</si>
  <si>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</si>
  <si>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</si>
  <si>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</si>
  <si>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</si>
  <si>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</si>
  <si>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</si>
  <si>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</si>
  <si>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</si>
  <si>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Командировочные расходы (в части суточных)</t>
  </si>
  <si>
    <t>0009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</si>
  <si>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</si>
  <si>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</si>
  <si>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</si>
  <si>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</si>
  <si>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</si>
  <si>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</si>
  <si>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</si>
  <si>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</si>
  <si>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</si>
  <si>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111</t>
  </si>
  <si>
    <t>112</t>
  </si>
  <si>
    <t>119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</si>
  <si>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</si>
  <si>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</si>
  <si>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</si>
  <si>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</t>
  </si>
  <si>
    <t>Доп.ФК</t>
  </si>
  <si>
    <t>22622420</t>
  </si>
  <si>
    <t>Общее образование</t>
  </si>
  <si>
    <t>02</t>
  </si>
  <si>
    <t>0017</t>
  </si>
  <si>
    <t>Расходы на ОСАГО владельцев транспортных средств</t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</si>
  <si>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</si>
  <si>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</si>
  <si>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Воздвиженская СШ</t>
    </r>
    <r>
      <rPr>
        <u val="single"/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</si>
  <si>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Воздвиженская СШ</t>
    </r>
  </si>
  <si>
    <t>25628188</t>
  </si>
  <si>
    <t>Расходы на исполнение полномочий в сфере общего образования в муниципальных общеобразовательных организациях за счёт областного бюджета</t>
  </si>
  <si>
    <t>3121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</si>
  <si>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</t>
  </si>
  <si>
    <t>Продукты питания</t>
  </si>
  <si>
    <t>0292</t>
  </si>
  <si>
    <t>Прочие расходы (кроме стипендий)</t>
  </si>
  <si>
    <t>Прочие расходные материалы и предметы снабжения (срок использ. более 12 месяцев)</t>
  </si>
  <si>
    <t>Сумма на 2021 год</t>
  </si>
  <si>
    <t>266</t>
  </si>
  <si>
    <t>346</t>
  </si>
  <si>
    <t>0110873070</t>
  </si>
  <si>
    <t>0110873180</t>
  </si>
  <si>
    <t>140</t>
  </si>
  <si>
    <t>342</t>
  </si>
  <si>
    <t>296</t>
  </si>
  <si>
    <t>227</t>
  </si>
  <si>
    <t>Сумма на 2022 год</t>
  </si>
  <si>
    <t>Социальные пособия и компенсации персоналу в денежной форме</t>
  </si>
  <si>
    <t>Раздел 1.  Итоговые показатели бюджетной сметы</t>
  </si>
  <si>
    <t xml:space="preserve"> 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   </t>
  </si>
  <si>
    <t>Раздел 3. Лимиты бюджетных обязательств по расходам учреждения на предоставление бюджетных инвестиций юридическим лицам,</t>
  </si>
  <si>
    <t>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– производителям товаров, работ, услуг, субсидий</t>
  </si>
  <si>
    <t>государственным корпорациям, компаниям, публично-правовым компаниям, осуществление платежей, взносов, безвозмездных</t>
  </si>
  <si>
    <t>перечислений субъектам международного права; обслуживание государственного долга, исполнение государственных гарантий,</t>
  </si>
  <si>
    <t>судебных актов в соответствии со статьей 242.2 Бюджетного кодекса Российской Федерации, а также расходам, источником финансового</t>
  </si>
  <si>
    <t>обеспечения которых являются резервные 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</si>
  <si>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 в пользу третьих лиц</t>
  </si>
  <si>
    <t>Раздел 5. Иные сведения о расходах учреждения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</si>
  <si>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</t>
  </si>
  <si>
    <t>Раздел 5.2. Расходы учреждения по исполнению публичных нормативных обязательств за счет бюджетных ассигнований</t>
  </si>
  <si>
    <t>______________________________</t>
  </si>
  <si>
    <t xml:space="preserve">                                                                                     (должность)                                                          (подпись)                                            (расшифровка подписи)</t>
  </si>
  <si>
    <t>Руководитель планово-финансовой службы (экономист)               ___________________       _________________________</t>
  </si>
  <si>
    <t xml:space="preserve">                                                                                                                                   (подпись)                        (расшифровка подписи)</t>
  </si>
  <si>
    <t>_________________</t>
  </si>
  <si>
    <t xml:space="preserve">                                                                       (должность)                                                                  (подпись)                                                   (расшифровка подписи)</t>
  </si>
  <si>
    <t>(телефон)</t>
  </si>
  <si>
    <t>"    30       "       декабря   2020 года</t>
  </si>
  <si>
    <t>30.12.2020г</t>
  </si>
  <si>
    <t>БЮДЖЕТНАЯ СМЕТА НА 2021  ФИНАНСОВЫЙ ГОД</t>
  </si>
  <si>
    <t>И ПЛАНОВЫЙ ПЕРИОД  2022  И  2023 ГОД</t>
  </si>
  <si>
    <t>Сумма на 2023 год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</si>
  <si>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области, за счет средств областного бюджета</t>
  </si>
  <si>
    <t>01108L3040</t>
  </si>
  <si>
    <t>Субсидия на дополнительное финансовое обеспечение 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</si>
  <si>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01108S2490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</si>
</sst>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" fontId="0" fillId="36" borderId="0" xfId="0" applyNumberFormat="1" applyFill="1" applyAlignment="1">
      <alignment/>
    </xf>
    <xf numFmtId="3" fontId="13" fillId="12" borderId="12" xfId="0" applyNumberFormat="1" applyFont="1" applyFill="1" applyBorder="1" applyAlignment="1">
      <alignment horizontal="right" vertical="top" wrapText="1"/>
    </xf>
    <xf numFmtId="3" fontId="13" fillId="12" borderId="12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54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right" vertical="center" wrapText="1"/>
    </xf>
    <xf numFmtId="49" fontId="9" fillId="35" borderId="13" xfId="0" applyNumberFormat="1" applyFont="1" applyFill="1" applyBorder="1" applyAlignment="1" applyProtection="1">
      <alignment horizontal="left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3" fontId="12" fillId="35" borderId="11" xfId="0" applyNumberFormat="1" applyFont="1" applyFill="1" applyBorder="1" applyAlignment="1">
      <alignment horizontal="right" vertical="center" wrapText="1"/>
    </xf>
    <xf numFmtId="3" fontId="13" fillId="34" borderId="11" xfId="0" applyNumberFormat="1" applyFont="1" applyFill="1" applyBorder="1" applyAlignment="1">
      <alignment horizontal="right" vertical="top" wrapText="1"/>
    </xf>
    <xf numFmtId="3" fontId="13" fillId="34" borderId="11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3" fillId="16" borderId="11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wrapText="1"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2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159"/>
  <sheetViews>
    <sheetView tabSelected="1" zoomScalePageLayoutView="0" workbookViewId="0" topLeftCell="A1">
      <pane ySplit="27" topLeftCell="A109" activePane="bottomLeft" state="frozen"/>
      <selection pane="topLeft" activeCell="A1" sqref="A1"/>
      <selection pane="bottomLeft" activeCell="N113" sqref="N113"/>
    </sheetView>
  </sheetViews>
  <sheetFormatPr defaultColWidth="9.00390625" defaultRowHeight="12.75"/>
  <cols>
    <col min="1" max="1" width="64.00390625" style="0" customWidth="1"/>
    <col min="2" max="2" width="6.25390625" style="15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45.75390625" style="15" customWidth="1"/>
    <col min="12" max="12" width="19.875" style="0" customWidth="1"/>
    <col min="13" max="13" width="16.75390625" style="0" customWidth="1"/>
    <col min="14" max="14" width="13.00390625" style="0" customWidth="1"/>
    <col min="15" max="15" width="12.25390625" style="0" customWidth="1"/>
  </cols>
  <sheetData>
    <row r="2" spans="1:11" ht="12.75">
      <c r="A2" s="6" t="s">
        <v>6</v>
      </c>
      <c r="I2" s="98" t="s">
        <v>12</v>
      </c>
      <c r="J2" s="98"/>
      <c r="K2" s="98"/>
    </row>
    <row r="3" spans="1:11" ht="28.5" customHeight="1">
      <c r="A3" s="7"/>
      <c r="I3" s="99" t="s">
        <v>69</v>
      </c>
      <c r="J3" s="99"/>
      <c r="K3" s="99"/>
    </row>
    <row r="4" spans="1:11" ht="12.75">
      <c r="A4" s="8" t="s">
        <v>7</v>
      </c>
      <c r="I4" s="100" t="s">
        <v>13</v>
      </c>
      <c r="J4" s="100"/>
      <c r="K4" s="100"/>
    </row>
    <row r="5" spans="1:11" ht="25.5" customHeight="1">
      <c r="A5" s="7"/>
      <c r="I5" s="99" t="s">
        <v>70</v>
      </c>
      <c r="J5" s="99"/>
      <c r="K5" s="99"/>
    </row>
    <row r="6" spans="1:11" ht="25.5" customHeight="1">
      <c r="A6" s="8" t="s">
        <v>8</v>
      </c>
      <c r="I6" s="101" t="s">
        <v>8</v>
      </c>
      <c r="J6" s="101"/>
      <c r="K6" s="101"/>
    </row>
    <row r="7" spans="1:9" ht="12.75">
      <c r="A7" t="s">
        <v>9</v>
      </c>
      <c r="I7" t="s">
        <v>9</v>
      </c>
    </row>
    <row r="8" spans="1:10" ht="12.75">
      <c r="A8" s="4" t="s">
        <v>10</v>
      </c>
      <c r="I8" s="4" t="s">
        <v>10</v>
      </c>
      <c r="J8" s="4"/>
    </row>
    <row r="9" spans="1:9" ht="12.75">
      <c r="A9" t="s">
        <v>11</v>
      </c>
      <c r="I9" t="s">
        <v>128</v>
      </c>
    </row>
    <row r="15" spans="2:13" ht="12.75">
      <c r="B15" s="97" t="s">
        <v>130</v>
      </c>
      <c r="C15" s="97"/>
      <c r="D15" s="97"/>
      <c r="E15" s="97"/>
      <c r="F15" s="97"/>
      <c r="G15" s="97"/>
      <c r="H15" s="55"/>
      <c r="M15" s="11" t="s">
        <v>14</v>
      </c>
    </row>
    <row r="16" spans="2:13" ht="12.75">
      <c r="B16" s="97" t="s">
        <v>131</v>
      </c>
      <c r="C16" s="97"/>
      <c r="D16" s="97"/>
      <c r="E16" s="97"/>
      <c r="F16" s="97"/>
      <c r="G16" s="97"/>
      <c r="H16" s="55"/>
      <c r="L16" s="26" t="s">
        <v>21</v>
      </c>
      <c r="M16" s="12" t="s">
        <v>22</v>
      </c>
    </row>
    <row r="17" spans="2:13" ht="12.75">
      <c r="B17" s="98" t="str">
        <f>I9</f>
        <v>"    30       "       декабря   2020 года</v>
      </c>
      <c r="C17" s="98"/>
      <c r="D17" s="98"/>
      <c r="E17" s="98"/>
      <c r="F17" s="98"/>
      <c r="G17" s="98"/>
      <c r="H17" s="6"/>
      <c r="L17" s="17" t="s">
        <v>15</v>
      </c>
      <c r="M17" s="10" t="s">
        <v>129</v>
      </c>
    </row>
    <row r="18" spans="12:13" ht="12.75">
      <c r="L18" s="17" t="s">
        <v>16</v>
      </c>
      <c r="M18" s="10" t="s">
        <v>90</v>
      </c>
    </row>
    <row r="19" spans="1:13" ht="15.75">
      <c r="A19" t="s">
        <v>88</v>
      </c>
      <c r="B19" s="16"/>
      <c r="C19" s="9"/>
      <c r="D19" s="9"/>
      <c r="E19" s="9"/>
      <c r="F19" s="9"/>
      <c r="G19" s="9"/>
      <c r="H19" s="9"/>
      <c r="L19" s="26" t="s">
        <v>17</v>
      </c>
      <c r="M19" s="10"/>
    </row>
    <row r="20" spans="1:13" ht="12.75">
      <c r="A20" t="s">
        <v>89</v>
      </c>
      <c r="B20" s="16"/>
      <c r="C20" s="9"/>
      <c r="D20" s="9"/>
      <c r="E20" s="9"/>
      <c r="F20" s="9"/>
      <c r="G20" s="9"/>
      <c r="H20" s="9"/>
      <c r="L20" s="26" t="s">
        <v>17</v>
      </c>
      <c r="M20" s="10"/>
    </row>
    <row r="21" spans="1:13" ht="12.75">
      <c r="A21" t="s">
        <v>72</v>
      </c>
      <c r="B21" s="16"/>
      <c r="C21" s="9"/>
      <c r="D21" s="9"/>
      <c r="E21" s="9"/>
      <c r="F21" s="9"/>
      <c r="G21" s="9"/>
      <c r="H21" s="9"/>
      <c r="L21" s="17" t="s">
        <v>18</v>
      </c>
      <c r="M21" s="10" t="s">
        <v>71</v>
      </c>
    </row>
    <row r="22" spans="1:13" ht="12.75">
      <c r="A22" t="s">
        <v>86</v>
      </c>
      <c r="B22" s="16"/>
      <c r="C22" s="9"/>
      <c r="D22" s="9"/>
      <c r="E22" s="9"/>
      <c r="F22" s="9"/>
      <c r="G22" s="9"/>
      <c r="H22" s="9"/>
      <c r="L22" s="17" t="s">
        <v>23</v>
      </c>
      <c r="M22" s="10" t="s">
        <v>81</v>
      </c>
    </row>
    <row r="23" spans="1:13" ht="12.75">
      <c r="A23" t="s">
        <v>87</v>
      </c>
      <c r="B23" s="16"/>
      <c r="C23" s="9"/>
      <c r="D23" s="9"/>
      <c r="E23" s="9"/>
      <c r="F23" s="9"/>
      <c r="G23" s="9"/>
      <c r="H23" s="9"/>
      <c r="L23" s="17" t="s">
        <v>19</v>
      </c>
      <c r="M23" s="10" t="s">
        <v>20</v>
      </c>
    </row>
    <row r="25" spans="1:8" ht="12.75">
      <c r="A25" s="96" t="s">
        <v>109</v>
      </c>
      <c r="B25" s="96"/>
      <c r="C25" s="96"/>
      <c r="D25" s="96"/>
      <c r="E25" s="96"/>
      <c r="F25" s="96"/>
      <c r="G25" s="96"/>
      <c r="H25" s="56"/>
    </row>
    <row r="26" spans="1:13" ht="12.75" customHeight="1">
      <c r="A26" s="89" t="s">
        <v>0</v>
      </c>
      <c r="B26" s="89" t="s">
        <v>1</v>
      </c>
      <c r="C26" s="90" t="s">
        <v>2</v>
      </c>
      <c r="D26" s="91"/>
      <c r="E26" s="91"/>
      <c r="F26" s="91"/>
      <c r="G26" s="91"/>
      <c r="H26" s="91"/>
      <c r="I26" s="91"/>
      <c r="J26" s="92"/>
      <c r="K26" s="24" t="s">
        <v>98</v>
      </c>
      <c r="L26" s="25" t="s">
        <v>107</v>
      </c>
      <c r="M26" s="25" t="s">
        <v>132</v>
      </c>
    </row>
    <row r="27" spans="1:13" ht="22.5">
      <c r="A27" s="89"/>
      <c r="B27" s="89"/>
      <c r="C27" s="19" t="s">
        <v>24</v>
      </c>
      <c r="D27" s="19" t="s">
        <v>25</v>
      </c>
      <c r="E27" s="19" t="s">
        <v>26</v>
      </c>
      <c r="F27" s="19" t="s">
        <v>27</v>
      </c>
      <c r="G27" s="19" t="s">
        <v>3</v>
      </c>
      <c r="H27" s="19" t="s">
        <v>80</v>
      </c>
      <c r="I27" s="19" t="s">
        <v>4</v>
      </c>
      <c r="J27" s="57" t="s">
        <v>30</v>
      </c>
      <c r="K27" s="24"/>
      <c r="L27" s="25"/>
      <c r="M27" s="25"/>
    </row>
    <row r="28" spans="1:15" ht="12.75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/>
      <c r="I28" s="13">
        <v>8</v>
      </c>
      <c r="J28" s="13">
        <v>9</v>
      </c>
      <c r="K28" s="27">
        <v>10</v>
      </c>
      <c r="L28" s="28">
        <v>15</v>
      </c>
      <c r="M28" s="29">
        <v>16</v>
      </c>
      <c r="O28" s="31"/>
    </row>
    <row r="29" spans="1:15" s="22" customFormat="1" ht="18.75">
      <c r="A29" s="20" t="s">
        <v>82</v>
      </c>
      <c r="B29" s="21">
        <v>1</v>
      </c>
      <c r="C29" s="30" t="s">
        <v>61</v>
      </c>
      <c r="D29" s="30"/>
      <c r="E29" s="30"/>
      <c r="F29" s="30"/>
      <c r="G29" s="30"/>
      <c r="H29" s="30"/>
      <c r="I29" s="30"/>
      <c r="J29" s="30"/>
      <c r="K29" s="33"/>
      <c r="L29" s="34"/>
      <c r="M29" s="35"/>
      <c r="O29" s="31" t="e">
        <f>K29-#REF!-#REF!-#REF!-#REF!</f>
        <v>#REF!</v>
      </c>
    </row>
    <row r="30" spans="1:15" s="22" customFormat="1" ht="18.75">
      <c r="A30" s="20" t="s">
        <v>82</v>
      </c>
      <c r="B30" s="21">
        <f>B29+1</f>
        <v>2</v>
      </c>
      <c r="C30" s="30" t="s">
        <v>61</v>
      </c>
      <c r="D30" s="30" t="s">
        <v>83</v>
      </c>
      <c r="E30" s="30"/>
      <c r="F30" s="30"/>
      <c r="G30" s="30"/>
      <c r="H30" s="30"/>
      <c r="I30" s="30"/>
      <c r="J30" s="30"/>
      <c r="K30" s="33"/>
      <c r="L30" s="34"/>
      <c r="M30" s="35"/>
      <c r="O30" s="31" t="e">
        <f>K30-#REF!-#REF!-#REF!-#REF!</f>
        <v>#REF!</v>
      </c>
    </row>
    <row r="31" spans="1:15" s="22" customFormat="1" ht="26.25" customHeight="1">
      <c r="A31" s="73" t="s">
        <v>91</v>
      </c>
      <c r="B31" s="66">
        <f aca="true" t="shared" si="0" ref="B31:B67">B30+1</f>
        <v>3</v>
      </c>
      <c r="C31" s="67" t="s">
        <v>61</v>
      </c>
      <c r="D31" s="67" t="s">
        <v>83</v>
      </c>
      <c r="E31" s="74" t="s">
        <v>101</v>
      </c>
      <c r="F31" s="67"/>
      <c r="G31" s="67"/>
      <c r="H31" s="67"/>
      <c r="I31" s="67"/>
      <c r="J31" s="67"/>
      <c r="K31" s="75">
        <f>K32+K43</f>
        <v>11162595</v>
      </c>
      <c r="L31" s="75">
        <f>L32+L43</f>
        <v>11162595</v>
      </c>
      <c r="M31" s="75">
        <f>M32+M43</f>
        <v>11162595</v>
      </c>
      <c r="N31" s="86">
        <f>K31*0.95</f>
        <v>10604465.25</v>
      </c>
      <c r="O31" s="31" t="e">
        <f>K31-#REF!-#REF!-#REF!-#REF!</f>
        <v>#REF!</v>
      </c>
    </row>
    <row r="32" spans="1:15" s="14" customFormat="1" ht="40.5" customHeight="1">
      <c r="A32" s="43" t="s">
        <v>60</v>
      </c>
      <c r="B32" s="21">
        <f t="shared" si="0"/>
        <v>4</v>
      </c>
      <c r="C32" s="44" t="s">
        <v>61</v>
      </c>
      <c r="D32" s="30" t="s">
        <v>83</v>
      </c>
      <c r="E32" s="60" t="s">
        <v>101</v>
      </c>
      <c r="F32" s="45" t="s">
        <v>59</v>
      </c>
      <c r="G32" s="45"/>
      <c r="H32" s="45"/>
      <c r="I32" s="45"/>
      <c r="J32" s="45"/>
      <c r="K32" s="36">
        <f>K33+K36+K41</f>
        <v>10233495</v>
      </c>
      <c r="L32" s="36">
        <f>L33+L36+L41</f>
        <v>10233495</v>
      </c>
      <c r="M32" s="36">
        <f>M33+M36+M41</f>
        <v>10233495</v>
      </c>
      <c r="N32" s="86">
        <f aca="true" t="shared" si="1" ref="N32:N60">K32*0.95</f>
        <v>9721820.25</v>
      </c>
      <c r="O32" s="31" t="e">
        <f>K32-#REF!-#REF!-#REF!-#REF!</f>
        <v>#REF!</v>
      </c>
    </row>
    <row r="33" spans="1:15" ht="25.5">
      <c r="A33" s="43" t="s">
        <v>76</v>
      </c>
      <c r="B33" s="21">
        <f t="shared" si="0"/>
        <v>5</v>
      </c>
      <c r="C33" s="44" t="s">
        <v>61</v>
      </c>
      <c r="D33" s="30" t="s">
        <v>83</v>
      </c>
      <c r="E33" s="60" t="s">
        <v>101</v>
      </c>
      <c r="F33" s="46" t="s">
        <v>73</v>
      </c>
      <c r="G33" s="45"/>
      <c r="H33" s="45"/>
      <c r="I33" s="45"/>
      <c r="J33" s="45"/>
      <c r="K33" s="37">
        <f>K34+K35</f>
        <v>7842440</v>
      </c>
      <c r="L33" s="37">
        <f>L34+L35</f>
        <v>7842440</v>
      </c>
      <c r="M33" s="37">
        <f>M34+M35</f>
        <v>7842440</v>
      </c>
      <c r="N33" s="86">
        <f t="shared" si="1"/>
        <v>7450318</v>
      </c>
      <c r="O33" s="31" t="e">
        <f>K33-#REF!-#REF!-#REF!-#REF!</f>
        <v>#REF!</v>
      </c>
    </row>
    <row r="34" spans="1:15" ht="21" customHeight="1">
      <c r="A34" s="47" t="s">
        <v>31</v>
      </c>
      <c r="B34" s="21">
        <f t="shared" si="0"/>
        <v>6</v>
      </c>
      <c r="C34" s="44" t="s">
        <v>61</v>
      </c>
      <c r="D34" s="30" t="s">
        <v>83</v>
      </c>
      <c r="E34" s="60" t="s">
        <v>101</v>
      </c>
      <c r="F34" s="52" t="s">
        <v>73</v>
      </c>
      <c r="G34" s="48" t="s">
        <v>29</v>
      </c>
      <c r="H34" s="52" t="s">
        <v>103</v>
      </c>
      <c r="I34" s="53" t="s">
        <v>79</v>
      </c>
      <c r="J34" s="53" t="s">
        <v>66</v>
      </c>
      <c r="K34" s="38">
        <v>7807290</v>
      </c>
      <c r="L34" s="38">
        <f>K34</f>
        <v>7807290</v>
      </c>
      <c r="M34" s="39">
        <f>L34</f>
        <v>7807290</v>
      </c>
      <c r="N34" s="86">
        <f t="shared" si="1"/>
        <v>7416925.5</v>
      </c>
      <c r="O34" s="31" t="e">
        <f>K34-#REF!-#REF!-#REF!-#REF!</f>
        <v>#REF!</v>
      </c>
    </row>
    <row r="35" spans="1:15" ht="21" customHeight="1">
      <c r="A35" s="51" t="s">
        <v>108</v>
      </c>
      <c r="B35" s="21">
        <f t="shared" si="0"/>
        <v>7</v>
      </c>
      <c r="C35" s="44" t="s">
        <v>61</v>
      </c>
      <c r="D35" s="30" t="s">
        <v>83</v>
      </c>
      <c r="E35" s="60" t="s">
        <v>101</v>
      </c>
      <c r="F35" s="52" t="s">
        <v>73</v>
      </c>
      <c r="G35" s="52" t="s">
        <v>99</v>
      </c>
      <c r="H35" s="52" t="s">
        <v>103</v>
      </c>
      <c r="I35" s="52" t="s">
        <v>79</v>
      </c>
      <c r="J35" s="52" t="s">
        <v>66</v>
      </c>
      <c r="K35" s="38">
        <v>35150</v>
      </c>
      <c r="L35" s="38">
        <f>K35</f>
        <v>35150</v>
      </c>
      <c r="M35" s="39">
        <f>L35</f>
        <v>35150</v>
      </c>
      <c r="N35" s="86">
        <f t="shared" si="1"/>
        <v>33392.5</v>
      </c>
      <c r="O35" s="31" t="e">
        <f>K35-#REF!-#REF!-#REF!-#REF!</f>
        <v>#REF!</v>
      </c>
    </row>
    <row r="36" spans="1:15" ht="22.5" customHeight="1">
      <c r="A36" s="47" t="s">
        <v>77</v>
      </c>
      <c r="B36" s="21">
        <f t="shared" si="0"/>
        <v>8</v>
      </c>
      <c r="C36" s="44" t="s">
        <v>61</v>
      </c>
      <c r="D36" s="30" t="s">
        <v>83</v>
      </c>
      <c r="E36" s="60" t="s">
        <v>101</v>
      </c>
      <c r="F36" s="52" t="s">
        <v>74</v>
      </c>
      <c r="G36" s="49"/>
      <c r="H36" s="49"/>
      <c r="I36" s="49"/>
      <c r="J36" s="50"/>
      <c r="K36" s="37">
        <f>K37+K38+K39+K40</f>
        <v>33250</v>
      </c>
      <c r="L36" s="37">
        <f>L37+L38+L39+L40</f>
        <v>33250</v>
      </c>
      <c r="M36" s="37">
        <f>M37+M38+M39+M40</f>
        <v>33250</v>
      </c>
      <c r="N36" s="86">
        <f t="shared" si="1"/>
        <v>31587.5</v>
      </c>
      <c r="O36" s="31" t="e">
        <f>K36-#REF!-#REF!-#REF!-#REF!</f>
        <v>#REF!</v>
      </c>
    </row>
    <row r="37" spans="1:15" ht="21" customHeight="1">
      <c r="A37" s="51" t="s">
        <v>62</v>
      </c>
      <c r="B37" s="21">
        <f t="shared" si="0"/>
        <v>9</v>
      </c>
      <c r="C37" s="44" t="s">
        <v>61</v>
      </c>
      <c r="D37" s="30" t="s">
        <v>83</v>
      </c>
      <c r="E37" s="60" t="s">
        <v>101</v>
      </c>
      <c r="F37" s="52" t="s">
        <v>74</v>
      </c>
      <c r="G37" s="52" t="s">
        <v>32</v>
      </c>
      <c r="H37" s="52" t="s">
        <v>103</v>
      </c>
      <c r="I37" s="52" t="s">
        <v>63</v>
      </c>
      <c r="J37" s="52" t="s">
        <v>66</v>
      </c>
      <c r="K37" s="38">
        <v>9500</v>
      </c>
      <c r="L37" s="38">
        <f aca="true" t="shared" si="2" ref="L37:M40">K37</f>
        <v>9500</v>
      </c>
      <c r="M37" s="39">
        <f t="shared" si="2"/>
        <v>9500</v>
      </c>
      <c r="N37" s="86">
        <f t="shared" si="1"/>
        <v>9025</v>
      </c>
      <c r="O37" s="31" t="e">
        <f>K37-#REF!-#REF!-#REF!-#REF!</f>
        <v>#REF!</v>
      </c>
    </row>
    <row r="38" spans="1:15" ht="21" customHeight="1">
      <c r="A38" s="51" t="s">
        <v>108</v>
      </c>
      <c r="B38" s="21">
        <f t="shared" si="0"/>
        <v>10</v>
      </c>
      <c r="C38" s="44" t="s">
        <v>61</v>
      </c>
      <c r="D38" s="30" t="s">
        <v>83</v>
      </c>
      <c r="E38" s="60" t="s">
        <v>101</v>
      </c>
      <c r="F38" s="52" t="s">
        <v>74</v>
      </c>
      <c r="G38" s="52" t="s">
        <v>99</v>
      </c>
      <c r="H38" s="52" t="s">
        <v>103</v>
      </c>
      <c r="I38" s="52" t="s">
        <v>79</v>
      </c>
      <c r="J38" s="52" t="s">
        <v>66</v>
      </c>
      <c r="K38" s="38"/>
      <c r="L38" s="38">
        <f t="shared" si="2"/>
        <v>0</v>
      </c>
      <c r="M38" s="39">
        <f t="shared" si="2"/>
        <v>0</v>
      </c>
      <c r="N38" s="86">
        <f t="shared" si="1"/>
        <v>0</v>
      </c>
      <c r="O38" s="31" t="e">
        <f>K38-#REF!-#REF!-#REF!-#REF!</f>
        <v>#REF!</v>
      </c>
    </row>
    <row r="39" spans="1:15" ht="22.5" customHeight="1">
      <c r="A39" s="51" t="s">
        <v>34</v>
      </c>
      <c r="B39" s="21">
        <f t="shared" si="0"/>
        <v>11</v>
      </c>
      <c r="C39" s="44" t="s">
        <v>61</v>
      </c>
      <c r="D39" s="30" t="s">
        <v>83</v>
      </c>
      <c r="E39" s="60" t="s">
        <v>101</v>
      </c>
      <c r="F39" s="52" t="s">
        <v>74</v>
      </c>
      <c r="G39" s="52" t="s">
        <v>45</v>
      </c>
      <c r="H39" s="52" t="s">
        <v>103</v>
      </c>
      <c r="I39" s="48" t="s">
        <v>33</v>
      </c>
      <c r="J39" s="53" t="s">
        <v>66</v>
      </c>
      <c r="K39" s="38">
        <v>9500</v>
      </c>
      <c r="L39" s="38">
        <f t="shared" si="2"/>
        <v>9500</v>
      </c>
      <c r="M39" s="39">
        <f t="shared" si="2"/>
        <v>9500</v>
      </c>
      <c r="N39" s="86">
        <f t="shared" si="1"/>
        <v>9025</v>
      </c>
      <c r="O39" s="31" t="e">
        <f>K39-#REF!-#REF!-#REF!-#REF!</f>
        <v>#REF!</v>
      </c>
    </row>
    <row r="40" spans="1:15" ht="21.75" customHeight="1">
      <c r="A40" s="51" t="s">
        <v>64</v>
      </c>
      <c r="B40" s="21">
        <f t="shared" si="0"/>
        <v>12</v>
      </c>
      <c r="C40" s="44" t="s">
        <v>61</v>
      </c>
      <c r="D40" s="30" t="s">
        <v>83</v>
      </c>
      <c r="E40" s="60" t="s">
        <v>101</v>
      </c>
      <c r="F40" s="52" t="s">
        <v>74</v>
      </c>
      <c r="G40" s="52" t="s">
        <v>45</v>
      </c>
      <c r="H40" s="52" t="s">
        <v>103</v>
      </c>
      <c r="I40" s="52" t="s">
        <v>65</v>
      </c>
      <c r="J40" s="53" t="s">
        <v>66</v>
      </c>
      <c r="K40" s="38">
        <v>14250</v>
      </c>
      <c r="L40" s="38">
        <f t="shared" si="2"/>
        <v>14250</v>
      </c>
      <c r="M40" s="39">
        <f t="shared" si="2"/>
        <v>14250</v>
      </c>
      <c r="N40" s="86">
        <f t="shared" si="1"/>
        <v>13537.5</v>
      </c>
      <c r="O40" s="31" t="e">
        <f>K40-#REF!-#REF!-#REF!-#REF!</f>
        <v>#REF!</v>
      </c>
    </row>
    <row r="41" spans="1:15" ht="29.25" customHeight="1">
      <c r="A41" s="43" t="s">
        <v>78</v>
      </c>
      <c r="B41" s="21">
        <f t="shared" si="0"/>
        <v>13</v>
      </c>
      <c r="C41" s="44" t="s">
        <v>61</v>
      </c>
      <c r="D41" s="30" t="s">
        <v>83</v>
      </c>
      <c r="E41" s="60" t="s">
        <v>101</v>
      </c>
      <c r="F41" s="46" t="s">
        <v>75</v>
      </c>
      <c r="G41" s="45"/>
      <c r="H41" s="45"/>
      <c r="I41" s="45"/>
      <c r="J41" s="45"/>
      <c r="K41" s="40">
        <f>K42</f>
        <v>2357805</v>
      </c>
      <c r="L41" s="40">
        <f>L42</f>
        <v>2357805</v>
      </c>
      <c r="M41" s="40">
        <f>M42</f>
        <v>2357805</v>
      </c>
      <c r="N41" s="86">
        <f t="shared" si="1"/>
        <v>2239914.75</v>
      </c>
      <c r="O41" s="31" t="e">
        <f>K41-#REF!-#REF!-#REF!-#REF!</f>
        <v>#REF!</v>
      </c>
    </row>
    <row r="42" spans="1:15" ht="22.5" customHeight="1">
      <c r="A42" s="47" t="s">
        <v>36</v>
      </c>
      <c r="B42" s="21">
        <f t="shared" si="0"/>
        <v>14</v>
      </c>
      <c r="C42" s="44" t="s">
        <v>61</v>
      </c>
      <c r="D42" s="30" t="s">
        <v>83</v>
      </c>
      <c r="E42" s="60" t="s">
        <v>101</v>
      </c>
      <c r="F42" s="52" t="s">
        <v>75</v>
      </c>
      <c r="G42" s="48" t="s">
        <v>35</v>
      </c>
      <c r="H42" s="52" t="s">
        <v>103</v>
      </c>
      <c r="I42" s="53" t="s">
        <v>79</v>
      </c>
      <c r="J42" s="53" t="s">
        <v>66</v>
      </c>
      <c r="K42" s="38">
        <v>2357805</v>
      </c>
      <c r="L42" s="38">
        <f>K42</f>
        <v>2357805</v>
      </c>
      <c r="M42" s="39">
        <f>L42</f>
        <v>2357805</v>
      </c>
      <c r="N42" s="86">
        <f t="shared" si="1"/>
        <v>2239914.75</v>
      </c>
      <c r="O42" s="31" t="e">
        <f>K42-#REF!-#REF!-#REF!-#REF!</f>
        <v>#REF!</v>
      </c>
    </row>
    <row r="43" spans="1:15" s="14" customFormat="1" ht="25.5">
      <c r="A43" s="47" t="s">
        <v>58</v>
      </c>
      <c r="B43" s="21">
        <f t="shared" si="0"/>
        <v>15</v>
      </c>
      <c r="C43" s="44" t="s">
        <v>61</v>
      </c>
      <c r="D43" s="30" t="s">
        <v>83</v>
      </c>
      <c r="E43" s="60" t="s">
        <v>101</v>
      </c>
      <c r="F43" s="46" t="s">
        <v>57</v>
      </c>
      <c r="G43" s="46"/>
      <c r="H43" s="46"/>
      <c r="I43" s="45"/>
      <c r="J43" s="46"/>
      <c r="K43" s="41">
        <f>K44+K50</f>
        <v>929100</v>
      </c>
      <c r="L43" s="41">
        <f>L44+L50</f>
        <v>929100</v>
      </c>
      <c r="M43" s="41">
        <f>M44+M50</f>
        <v>929100</v>
      </c>
      <c r="N43" s="86">
        <f t="shared" si="1"/>
        <v>882645</v>
      </c>
      <c r="O43" s="31" t="e">
        <f>K43-#REF!-#REF!-#REF!-#REF!</f>
        <v>#REF!</v>
      </c>
    </row>
    <row r="44" spans="1:15" ht="25.5">
      <c r="A44" s="47" t="s">
        <v>37</v>
      </c>
      <c r="B44" s="21">
        <f t="shared" si="0"/>
        <v>16</v>
      </c>
      <c r="C44" s="44" t="s">
        <v>61</v>
      </c>
      <c r="D44" s="30" t="s">
        <v>83</v>
      </c>
      <c r="E44" s="60" t="s">
        <v>101</v>
      </c>
      <c r="F44" s="48" t="s">
        <v>38</v>
      </c>
      <c r="G44" s="49"/>
      <c r="H44" s="49"/>
      <c r="I44" s="49"/>
      <c r="J44" s="49"/>
      <c r="K44" s="37">
        <f>K45+K46+K47+K48+K49</f>
        <v>204250</v>
      </c>
      <c r="L44" s="37">
        <f>L45+L46+L47+L48+L49</f>
        <v>204250</v>
      </c>
      <c r="M44" s="37">
        <f>M45+M46+M47+M48+M49</f>
        <v>204250</v>
      </c>
      <c r="N44" s="86">
        <f t="shared" si="1"/>
        <v>194037.5</v>
      </c>
      <c r="O44" s="31" t="e">
        <f>K44-#REF!-#REF!-#REF!-#REF!</f>
        <v>#REF!</v>
      </c>
    </row>
    <row r="45" spans="1:15" ht="21" customHeight="1">
      <c r="A45" s="47" t="s">
        <v>40</v>
      </c>
      <c r="B45" s="21">
        <f t="shared" si="0"/>
        <v>17</v>
      </c>
      <c r="C45" s="44" t="s">
        <v>61</v>
      </c>
      <c r="D45" s="30" t="s">
        <v>83</v>
      </c>
      <c r="E45" s="60" t="s">
        <v>101</v>
      </c>
      <c r="F45" s="48" t="s">
        <v>38</v>
      </c>
      <c r="G45" s="48" t="s">
        <v>39</v>
      </c>
      <c r="H45" s="52" t="s">
        <v>103</v>
      </c>
      <c r="I45" s="53" t="s">
        <v>79</v>
      </c>
      <c r="J45" s="53" t="s">
        <v>66</v>
      </c>
      <c r="K45" s="38">
        <v>33250</v>
      </c>
      <c r="L45" s="38">
        <f>K45</f>
        <v>33250</v>
      </c>
      <c r="M45" s="39">
        <f>L45</f>
        <v>33250</v>
      </c>
      <c r="N45" s="86">
        <f t="shared" si="1"/>
        <v>31587.5</v>
      </c>
      <c r="O45" s="31" t="e">
        <f>K45-#REF!-#REF!-#REF!-#REF!</f>
        <v>#REF!</v>
      </c>
    </row>
    <row r="46" spans="1:15" ht="21.75" customHeight="1">
      <c r="A46" s="51" t="s">
        <v>42</v>
      </c>
      <c r="B46" s="21">
        <f t="shared" si="0"/>
        <v>18</v>
      </c>
      <c r="C46" s="44" t="s">
        <v>61</v>
      </c>
      <c r="D46" s="30" t="s">
        <v>83</v>
      </c>
      <c r="E46" s="60" t="s">
        <v>101</v>
      </c>
      <c r="F46" s="48" t="s">
        <v>38</v>
      </c>
      <c r="G46" s="48" t="s">
        <v>41</v>
      </c>
      <c r="H46" s="52" t="s">
        <v>103</v>
      </c>
      <c r="I46" s="48" t="s">
        <v>43</v>
      </c>
      <c r="J46" s="53" t="s">
        <v>66</v>
      </c>
      <c r="K46" s="38"/>
      <c r="L46" s="38"/>
      <c r="M46" s="39"/>
      <c r="N46" s="86">
        <f t="shared" si="1"/>
        <v>0</v>
      </c>
      <c r="O46" s="31" t="e">
        <f>K46-#REF!-#REF!-#REF!-#REF!</f>
        <v>#REF!</v>
      </c>
    </row>
    <row r="47" spans="1:15" ht="21" customHeight="1">
      <c r="A47" s="51" t="s">
        <v>47</v>
      </c>
      <c r="B47" s="21">
        <f t="shared" si="0"/>
        <v>19</v>
      </c>
      <c r="C47" s="44" t="s">
        <v>61</v>
      </c>
      <c r="D47" s="30" t="s">
        <v>83</v>
      </c>
      <c r="E47" s="60" t="s">
        <v>101</v>
      </c>
      <c r="F47" s="48" t="s">
        <v>38</v>
      </c>
      <c r="G47" s="48" t="s">
        <v>45</v>
      </c>
      <c r="H47" s="52" t="s">
        <v>103</v>
      </c>
      <c r="I47" s="48" t="s">
        <v>46</v>
      </c>
      <c r="J47" s="53" t="s">
        <v>66</v>
      </c>
      <c r="K47" s="38">
        <v>47500</v>
      </c>
      <c r="L47" s="38">
        <f aca="true" t="shared" si="3" ref="L47:M49">K47</f>
        <v>47500</v>
      </c>
      <c r="M47" s="39">
        <f t="shared" si="3"/>
        <v>47500</v>
      </c>
      <c r="N47" s="86">
        <f t="shared" si="1"/>
        <v>45125</v>
      </c>
      <c r="O47" s="31" t="e">
        <f>K47-#REF!-#REF!-#REF!-#REF!</f>
        <v>#REF!</v>
      </c>
    </row>
    <row r="48" spans="1:15" ht="22.5" customHeight="1">
      <c r="A48" s="51" t="s">
        <v>50</v>
      </c>
      <c r="B48" s="21">
        <f t="shared" si="0"/>
        <v>20</v>
      </c>
      <c r="C48" s="44" t="s">
        <v>61</v>
      </c>
      <c r="D48" s="30" t="s">
        <v>83</v>
      </c>
      <c r="E48" s="60" t="s">
        <v>101</v>
      </c>
      <c r="F48" s="48" t="s">
        <v>38</v>
      </c>
      <c r="G48" s="48" t="s">
        <v>49</v>
      </c>
      <c r="H48" s="52" t="s">
        <v>103</v>
      </c>
      <c r="I48" s="48" t="s">
        <v>51</v>
      </c>
      <c r="J48" s="53" t="s">
        <v>66</v>
      </c>
      <c r="K48" s="38">
        <v>95000</v>
      </c>
      <c r="L48" s="38">
        <f t="shared" si="3"/>
        <v>95000</v>
      </c>
      <c r="M48" s="39">
        <f t="shared" si="3"/>
        <v>95000</v>
      </c>
      <c r="N48" s="86">
        <f t="shared" si="1"/>
        <v>90250</v>
      </c>
      <c r="O48" s="31" t="e">
        <f>K48-#REF!-#REF!-#REF!-#REF!</f>
        <v>#REF!</v>
      </c>
    </row>
    <row r="49" spans="1:15" ht="25.5">
      <c r="A49" s="51" t="s">
        <v>54</v>
      </c>
      <c r="B49" s="21">
        <f t="shared" si="0"/>
        <v>21</v>
      </c>
      <c r="C49" s="44" t="s">
        <v>61</v>
      </c>
      <c r="D49" s="30" t="s">
        <v>83</v>
      </c>
      <c r="E49" s="60" t="s">
        <v>101</v>
      </c>
      <c r="F49" s="48" t="s">
        <v>38</v>
      </c>
      <c r="G49" s="52" t="s">
        <v>100</v>
      </c>
      <c r="H49" s="52" t="s">
        <v>103</v>
      </c>
      <c r="I49" s="52" t="s">
        <v>79</v>
      </c>
      <c r="J49" s="53" t="s">
        <v>66</v>
      </c>
      <c r="K49" s="38">
        <v>28500</v>
      </c>
      <c r="L49" s="38">
        <f t="shared" si="3"/>
        <v>28500</v>
      </c>
      <c r="M49" s="39">
        <f t="shared" si="3"/>
        <v>28500</v>
      </c>
      <c r="N49" s="86">
        <f t="shared" si="1"/>
        <v>27075</v>
      </c>
      <c r="O49" s="31" t="e">
        <f>K49-#REF!-#REF!-#REF!-#REF!</f>
        <v>#REF!</v>
      </c>
    </row>
    <row r="50" spans="1:15" ht="25.5">
      <c r="A50" s="47" t="s">
        <v>55</v>
      </c>
      <c r="B50" s="21">
        <f t="shared" si="0"/>
        <v>22</v>
      </c>
      <c r="C50" s="44" t="s">
        <v>61</v>
      </c>
      <c r="D50" s="30" t="s">
        <v>83</v>
      </c>
      <c r="E50" s="60" t="s">
        <v>101</v>
      </c>
      <c r="F50" s="48" t="s">
        <v>56</v>
      </c>
      <c r="G50" s="49"/>
      <c r="H50" s="49"/>
      <c r="I50" s="49"/>
      <c r="J50" s="49"/>
      <c r="K50" s="37">
        <f>K52+K56+K59+K55</f>
        <v>724850</v>
      </c>
      <c r="L50" s="37">
        <f>L52+L56+L59+L55</f>
        <v>724850</v>
      </c>
      <c r="M50" s="37">
        <f>M52+M56+M59+M55</f>
        <v>724850</v>
      </c>
      <c r="N50" s="86">
        <f t="shared" si="1"/>
        <v>688607.5</v>
      </c>
      <c r="O50" s="31" t="e">
        <f>K50-#REF!-#REF!-#REF!-#REF!</f>
        <v>#REF!</v>
      </c>
    </row>
    <row r="51" spans="1:15" ht="21.75" customHeight="1">
      <c r="A51" s="47" t="s">
        <v>40</v>
      </c>
      <c r="B51" s="21">
        <f t="shared" si="0"/>
        <v>23</v>
      </c>
      <c r="C51" s="44" t="s">
        <v>61</v>
      </c>
      <c r="D51" s="30" t="s">
        <v>83</v>
      </c>
      <c r="E51" s="60" t="s">
        <v>101</v>
      </c>
      <c r="F51" s="48" t="s">
        <v>56</v>
      </c>
      <c r="G51" s="48" t="s">
        <v>39</v>
      </c>
      <c r="H51" s="52" t="s">
        <v>103</v>
      </c>
      <c r="I51" s="58" t="s">
        <v>79</v>
      </c>
      <c r="J51" s="53" t="s">
        <v>66</v>
      </c>
      <c r="K51" s="38"/>
      <c r="L51" s="38"/>
      <c r="M51" s="39"/>
      <c r="N51" s="86">
        <f t="shared" si="1"/>
        <v>0</v>
      </c>
      <c r="O51" s="31" t="e">
        <f>K51-#REF!-#REF!-#REF!-#REF!</f>
        <v>#REF!</v>
      </c>
    </row>
    <row r="52" spans="1:15" ht="21.75" customHeight="1">
      <c r="A52" s="47" t="s">
        <v>44</v>
      </c>
      <c r="B52" s="21">
        <f t="shared" si="0"/>
        <v>24</v>
      </c>
      <c r="C52" s="44" t="s">
        <v>61</v>
      </c>
      <c r="D52" s="30" t="s">
        <v>83</v>
      </c>
      <c r="E52" s="60" t="s">
        <v>101</v>
      </c>
      <c r="F52" s="48" t="s">
        <v>56</v>
      </c>
      <c r="G52" s="48" t="s">
        <v>45</v>
      </c>
      <c r="H52" s="52"/>
      <c r="I52" s="54"/>
      <c r="J52" s="53"/>
      <c r="K52" s="37">
        <f>K54+K53</f>
        <v>133285</v>
      </c>
      <c r="L52" s="37">
        <f>L54+L53</f>
        <v>133285</v>
      </c>
      <c r="M52" s="37">
        <f>M54+M53</f>
        <v>133285</v>
      </c>
      <c r="N52" s="86">
        <f t="shared" si="1"/>
        <v>126620.75</v>
      </c>
      <c r="O52" s="31" t="e">
        <f>K52-#REF!-#REF!-#REF!-#REF!</f>
        <v>#REF!</v>
      </c>
    </row>
    <row r="53" spans="1:15" ht="22.5" customHeight="1">
      <c r="A53" s="59" t="s">
        <v>85</v>
      </c>
      <c r="B53" s="21">
        <f t="shared" si="0"/>
        <v>25</v>
      </c>
      <c r="C53" s="44" t="s">
        <v>61</v>
      </c>
      <c r="D53" s="30" t="s">
        <v>83</v>
      </c>
      <c r="E53" s="60" t="s">
        <v>101</v>
      </c>
      <c r="F53" s="48" t="s">
        <v>56</v>
      </c>
      <c r="G53" s="52" t="s">
        <v>106</v>
      </c>
      <c r="H53" s="52" t="s">
        <v>103</v>
      </c>
      <c r="I53" s="52" t="s">
        <v>84</v>
      </c>
      <c r="J53" s="53" t="s">
        <v>66</v>
      </c>
      <c r="K53" s="38"/>
      <c r="L53" s="38"/>
      <c r="M53" s="39"/>
      <c r="N53" s="86">
        <f t="shared" si="1"/>
        <v>0</v>
      </c>
      <c r="O53" s="31" t="e">
        <f>K53-#REF!-#REF!-#REF!-#REF!</f>
        <v>#REF!</v>
      </c>
    </row>
    <row r="54" spans="1:15" ht="21" customHeight="1">
      <c r="A54" s="51" t="s">
        <v>47</v>
      </c>
      <c r="B54" s="21">
        <f t="shared" si="0"/>
        <v>26</v>
      </c>
      <c r="C54" s="44" t="s">
        <v>61</v>
      </c>
      <c r="D54" s="30" t="s">
        <v>83</v>
      </c>
      <c r="E54" s="60" t="s">
        <v>101</v>
      </c>
      <c r="F54" s="48" t="s">
        <v>56</v>
      </c>
      <c r="G54" s="48" t="s">
        <v>45</v>
      </c>
      <c r="H54" s="52" t="s">
        <v>103</v>
      </c>
      <c r="I54" s="48" t="s">
        <v>46</v>
      </c>
      <c r="J54" s="53" t="s">
        <v>66</v>
      </c>
      <c r="K54" s="38">
        <v>133285</v>
      </c>
      <c r="L54" s="38">
        <f>K54</f>
        <v>133285</v>
      </c>
      <c r="M54" s="39">
        <f>L54</f>
        <v>133285</v>
      </c>
      <c r="N54" s="86">
        <f t="shared" si="1"/>
        <v>126620.75</v>
      </c>
      <c r="O54" s="31" t="e">
        <f>K54-#REF!-#REF!-#REF!-#REF!</f>
        <v>#REF!</v>
      </c>
    </row>
    <row r="55" spans="1:15" ht="21" customHeight="1">
      <c r="A55" s="51" t="s">
        <v>96</v>
      </c>
      <c r="B55" s="21">
        <f t="shared" si="0"/>
        <v>27</v>
      </c>
      <c r="C55" s="44" t="s">
        <v>61</v>
      </c>
      <c r="D55" s="30" t="s">
        <v>83</v>
      </c>
      <c r="E55" s="60" t="s">
        <v>101</v>
      </c>
      <c r="F55" s="48" t="s">
        <v>56</v>
      </c>
      <c r="G55" s="52" t="s">
        <v>105</v>
      </c>
      <c r="H55" s="52" t="s">
        <v>103</v>
      </c>
      <c r="I55" s="52" t="s">
        <v>95</v>
      </c>
      <c r="J55" s="53" t="s">
        <v>66</v>
      </c>
      <c r="K55" s="76"/>
      <c r="L55" s="76">
        <f>K55</f>
        <v>0</v>
      </c>
      <c r="M55" s="77">
        <f>L55</f>
        <v>0</v>
      </c>
      <c r="N55" s="86">
        <f t="shared" si="1"/>
        <v>0</v>
      </c>
      <c r="O55" s="31" t="e">
        <f>K55-#REF!-#REF!-#REF!-#REF!</f>
        <v>#REF!</v>
      </c>
    </row>
    <row r="56" spans="1:15" ht="24" customHeight="1">
      <c r="A56" s="47" t="s">
        <v>48</v>
      </c>
      <c r="B56" s="21">
        <f t="shared" si="0"/>
        <v>28</v>
      </c>
      <c r="C56" s="44" t="s">
        <v>61</v>
      </c>
      <c r="D56" s="30" t="s">
        <v>83</v>
      </c>
      <c r="E56" s="60" t="s">
        <v>101</v>
      </c>
      <c r="F56" s="48" t="s">
        <v>56</v>
      </c>
      <c r="G56" s="48" t="s">
        <v>49</v>
      </c>
      <c r="H56" s="52"/>
      <c r="I56" s="58"/>
      <c r="J56" s="53"/>
      <c r="K56" s="37">
        <f>K58+K57</f>
        <v>401565</v>
      </c>
      <c r="L56" s="37">
        <f>L58+L57</f>
        <v>401565</v>
      </c>
      <c r="M56" s="37">
        <f>M58+M57</f>
        <v>401565</v>
      </c>
      <c r="N56" s="86">
        <f t="shared" si="1"/>
        <v>381486.75</v>
      </c>
      <c r="O56" s="31" t="e">
        <f>K56-#REF!-#REF!-#REF!-#REF!</f>
        <v>#REF!</v>
      </c>
    </row>
    <row r="57" spans="1:15" ht="21.75" customHeight="1">
      <c r="A57" s="78" t="s">
        <v>97</v>
      </c>
      <c r="B57" s="21">
        <f t="shared" si="0"/>
        <v>29</v>
      </c>
      <c r="C57" s="44" t="s">
        <v>61</v>
      </c>
      <c r="D57" s="30" t="s">
        <v>83</v>
      </c>
      <c r="E57" s="60" t="s">
        <v>101</v>
      </c>
      <c r="F57" s="48" t="s">
        <v>56</v>
      </c>
      <c r="G57" s="48" t="s">
        <v>49</v>
      </c>
      <c r="H57" s="52" t="s">
        <v>103</v>
      </c>
      <c r="I57" s="52" t="s">
        <v>92</v>
      </c>
      <c r="J57" s="53" t="s">
        <v>66</v>
      </c>
      <c r="K57" s="38">
        <v>306565</v>
      </c>
      <c r="L57" s="38">
        <f>K57</f>
        <v>306565</v>
      </c>
      <c r="M57" s="39">
        <f>L57</f>
        <v>306565</v>
      </c>
      <c r="N57" s="86">
        <f t="shared" si="1"/>
        <v>291236.75</v>
      </c>
      <c r="O57" s="31" t="e">
        <f>K57-#REF!-#REF!-#REF!-#REF!</f>
        <v>#REF!</v>
      </c>
    </row>
    <row r="58" spans="1:15" ht="22.5" customHeight="1">
      <c r="A58" s="51" t="s">
        <v>50</v>
      </c>
      <c r="B58" s="21">
        <f t="shared" si="0"/>
        <v>30</v>
      </c>
      <c r="C58" s="44" t="s">
        <v>61</v>
      </c>
      <c r="D58" s="30" t="s">
        <v>83</v>
      </c>
      <c r="E58" s="60" t="s">
        <v>101</v>
      </c>
      <c r="F58" s="48" t="s">
        <v>56</v>
      </c>
      <c r="G58" s="48" t="s">
        <v>49</v>
      </c>
      <c r="H58" s="52" t="s">
        <v>103</v>
      </c>
      <c r="I58" s="48" t="s">
        <v>51</v>
      </c>
      <c r="J58" s="53" t="s">
        <v>66</v>
      </c>
      <c r="K58" s="38">
        <v>95000</v>
      </c>
      <c r="L58" s="38">
        <f>K58</f>
        <v>95000</v>
      </c>
      <c r="M58" s="39">
        <f>L58</f>
        <v>95000</v>
      </c>
      <c r="N58" s="86">
        <f t="shared" si="1"/>
        <v>90250</v>
      </c>
      <c r="O58" s="31" t="e">
        <f>K58-#REF!-#REF!-#REF!-#REF!</f>
        <v>#REF!</v>
      </c>
    </row>
    <row r="59" spans="1:15" ht="21.75" customHeight="1">
      <c r="A59" s="47" t="s">
        <v>53</v>
      </c>
      <c r="B59" s="21">
        <f t="shared" si="0"/>
        <v>31</v>
      </c>
      <c r="C59" s="44" t="s">
        <v>61</v>
      </c>
      <c r="D59" s="30" t="s">
        <v>83</v>
      </c>
      <c r="E59" s="60" t="s">
        <v>101</v>
      </c>
      <c r="F59" s="48" t="s">
        <v>56</v>
      </c>
      <c r="G59" s="48" t="s">
        <v>52</v>
      </c>
      <c r="H59" s="52"/>
      <c r="I59" s="52"/>
      <c r="J59" s="53"/>
      <c r="K59" s="37">
        <f>K60</f>
        <v>190000</v>
      </c>
      <c r="L59" s="37">
        <f>L60</f>
        <v>190000</v>
      </c>
      <c r="M59" s="37">
        <f>M60</f>
        <v>190000</v>
      </c>
      <c r="N59" s="86">
        <f t="shared" si="1"/>
        <v>180500</v>
      </c>
      <c r="O59" s="31" t="e">
        <f>K59-#REF!-#REF!-#REF!-#REF!</f>
        <v>#REF!</v>
      </c>
    </row>
    <row r="60" spans="1:15" ht="21" customHeight="1">
      <c r="A60" s="51" t="s">
        <v>54</v>
      </c>
      <c r="B60" s="21">
        <f t="shared" si="0"/>
        <v>32</v>
      </c>
      <c r="C60" s="44" t="s">
        <v>61</v>
      </c>
      <c r="D60" s="30" t="s">
        <v>83</v>
      </c>
      <c r="E60" s="60" t="s">
        <v>101</v>
      </c>
      <c r="F60" s="48" t="s">
        <v>56</v>
      </c>
      <c r="G60" s="52" t="s">
        <v>100</v>
      </c>
      <c r="H60" s="52" t="s">
        <v>103</v>
      </c>
      <c r="I60" s="52" t="s">
        <v>79</v>
      </c>
      <c r="J60" s="53" t="s">
        <v>66</v>
      </c>
      <c r="K60" s="38">
        <v>190000</v>
      </c>
      <c r="L60" s="38">
        <f>K60</f>
        <v>190000</v>
      </c>
      <c r="M60" s="39">
        <f>L60</f>
        <v>190000</v>
      </c>
      <c r="N60" s="86">
        <f t="shared" si="1"/>
        <v>180500</v>
      </c>
      <c r="O60" s="31" t="e">
        <f>K60-#REF!-#REF!-#REF!-#REF!</f>
        <v>#REF!</v>
      </c>
    </row>
    <row r="61" spans="1:15" ht="60.75" customHeight="1">
      <c r="A61" s="65" t="s">
        <v>93</v>
      </c>
      <c r="B61" s="66">
        <f t="shared" si="0"/>
        <v>33</v>
      </c>
      <c r="C61" s="67" t="s">
        <v>61</v>
      </c>
      <c r="D61" s="67" t="s">
        <v>83</v>
      </c>
      <c r="E61" s="68" t="s">
        <v>102</v>
      </c>
      <c r="F61" s="69"/>
      <c r="G61" s="69"/>
      <c r="H61" s="70"/>
      <c r="I61" s="69"/>
      <c r="J61" s="71"/>
      <c r="K61" s="72">
        <f>K62</f>
        <v>81080</v>
      </c>
      <c r="L61" s="72">
        <f>L62</f>
        <v>81080</v>
      </c>
      <c r="M61" s="72">
        <f>M62</f>
        <v>81080</v>
      </c>
      <c r="N61" s="61"/>
      <c r="O61" s="31" t="e">
        <f>K61-#REF!-#REF!-#REF!-#REF!</f>
        <v>#REF!</v>
      </c>
    </row>
    <row r="62" spans="1:15" ht="21.75" customHeight="1">
      <c r="A62" s="51" t="s">
        <v>94</v>
      </c>
      <c r="B62" s="21">
        <f t="shared" si="0"/>
        <v>34</v>
      </c>
      <c r="C62" s="44" t="s">
        <v>61</v>
      </c>
      <c r="D62" s="30" t="s">
        <v>83</v>
      </c>
      <c r="E62" s="64" t="s">
        <v>102</v>
      </c>
      <c r="F62" s="48" t="s">
        <v>56</v>
      </c>
      <c r="G62" s="52" t="s">
        <v>104</v>
      </c>
      <c r="H62" s="52" t="s">
        <v>103</v>
      </c>
      <c r="I62" s="52" t="s">
        <v>79</v>
      </c>
      <c r="J62" s="53" t="s">
        <v>66</v>
      </c>
      <c r="K62" s="62">
        <v>81080</v>
      </c>
      <c r="L62" s="62">
        <f>K62</f>
        <v>81080</v>
      </c>
      <c r="M62" s="63">
        <f>L62</f>
        <v>81080</v>
      </c>
      <c r="N62" s="61"/>
      <c r="O62" s="31" t="e">
        <f>K62-#REF!-#REF!-#REF!-#REF!</f>
        <v>#REF!</v>
      </c>
    </row>
    <row r="63" spans="1:15" ht="50.25" customHeight="1">
      <c r="A63" s="82" t="s">
        <v>133</v>
      </c>
      <c r="B63" s="66">
        <f t="shared" si="0"/>
        <v>35</v>
      </c>
      <c r="C63" s="67" t="s">
        <v>61</v>
      </c>
      <c r="D63" s="67" t="s">
        <v>83</v>
      </c>
      <c r="E63" s="68" t="s">
        <v>134</v>
      </c>
      <c r="F63" s="69"/>
      <c r="G63" s="69"/>
      <c r="H63" s="70"/>
      <c r="I63" s="69"/>
      <c r="J63" s="71"/>
      <c r="K63" s="72">
        <f>K64</f>
        <v>111800</v>
      </c>
      <c r="L63" s="72">
        <f>L64</f>
        <v>111800</v>
      </c>
      <c r="M63" s="72">
        <f>M64</f>
        <v>111800</v>
      </c>
      <c r="N63" s="61"/>
      <c r="O63" s="31" t="e">
        <f>K63-#REF!-#REF!-#REF!-#REF!</f>
        <v>#REF!</v>
      </c>
    </row>
    <row r="64" spans="1:15" ht="21.75" customHeight="1">
      <c r="A64" s="51" t="s">
        <v>94</v>
      </c>
      <c r="B64" s="21">
        <f t="shared" si="0"/>
        <v>36</v>
      </c>
      <c r="C64" s="44" t="s">
        <v>61</v>
      </c>
      <c r="D64" s="30" t="s">
        <v>83</v>
      </c>
      <c r="E64" s="83" t="s">
        <v>134</v>
      </c>
      <c r="F64" s="48" t="s">
        <v>56</v>
      </c>
      <c r="G64" s="52" t="s">
        <v>104</v>
      </c>
      <c r="H64" s="52" t="s">
        <v>103</v>
      </c>
      <c r="I64" s="52" t="s">
        <v>79</v>
      </c>
      <c r="J64" s="53" t="s">
        <v>66</v>
      </c>
      <c r="K64" s="62">
        <v>111800</v>
      </c>
      <c r="L64" s="62">
        <f>K64</f>
        <v>111800</v>
      </c>
      <c r="M64" s="63">
        <f>L64</f>
        <v>111800</v>
      </c>
      <c r="N64" s="61"/>
      <c r="O64" s="31" t="e">
        <f>K64-#REF!-#REF!-#REF!-#REF!</f>
        <v>#REF!</v>
      </c>
    </row>
    <row r="65" spans="1:15" ht="50.25" customHeight="1">
      <c r="A65" s="82" t="s">
        <v>135</v>
      </c>
      <c r="B65" s="66">
        <f t="shared" si="0"/>
        <v>37</v>
      </c>
      <c r="C65" s="67" t="s">
        <v>61</v>
      </c>
      <c r="D65" s="67" t="s">
        <v>83</v>
      </c>
      <c r="E65" s="84" t="s">
        <v>136</v>
      </c>
      <c r="F65" s="69"/>
      <c r="G65" s="69"/>
      <c r="H65" s="70"/>
      <c r="I65" s="69"/>
      <c r="J65" s="71"/>
      <c r="K65" s="85">
        <f>K66+K67</f>
        <v>128990</v>
      </c>
      <c r="L65" s="85">
        <f>L66+L67</f>
        <v>128990</v>
      </c>
      <c r="M65" s="85">
        <f>M66+M67</f>
        <v>128990</v>
      </c>
      <c r="N65" s="61"/>
      <c r="O65" s="31" t="e">
        <f>K65-#REF!-#REF!-#REF!-#REF!</f>
        <v>#REF!</v>
      </c>
    </row>
    <row r="66" spans="1:15" ht="21.75" customHeight="1">
      <c r="A66" s="47" t="s">
        <v>31</v>
      </c>
      <c r="B66" s="21">
        <f t="shared" si="0"/>
        <v>38</v>
      </c>
      <c r="C66" s="44" t="s">
        <v>61</v>
      </c>
      <c r="D66" s="30" t="s">
        <v>83</v>
      </c>
      <c r="E66" s="46" t="s">
        <v>136</v>
      </c>
      <c r="F66" s="52" t="s">
        <v>73</v>
      </c>
      <c r="G66" s="48" t="s">
        <v>29</v>
      </c>
      <c r="H66" s="52" t="s">
        <v>103</v>
      </c>
      <c r="I66" s="53" t="s">
        <v>79</v>
      </c>
      <c r="J66" s="53" t="s">
        <v>66</v>
      </c>
      <c r="K66" s="62">
        <v>99071</v>
      </c>
      <c r="L66" s="62">
        <f>K66</f>
        <v>99071</v>
      </c>
      <c r="M66" s="63">
        <f>L66</f>
        <v>99071</v>
      </c>
      <c r="N66" s="61"/>
      <c r="O66" s="31" t="e">
        <f>K66-#REF!-#REF!-#REF!-#REF!</f>
        <v>#REF!</v>
      </c>
    </row>
    <row r="67" spans="1:15" ht="21.75" customHeight="1">
      <c r="A67" s="47" t="s">
        <v>36</v>
      </c>
      <c r="B67" s="21">
        <f t="shared" si="0"/>
        <v>39</v>
      </c>
      <c r="C67" s="44" t="s">
        <v>61</v>
      </c>
      <c r="D67" s="30" t="s">
        <v>83</v>
      </c>
      <c r="E67" s="46" t="s">
        <v>136</v>
      </c>
      <c r="F67" s="52" t="s">
        <v>75</v>
      </c>
      <c r="G67" s="48" t="s">
        <v>35</v>
      </c>
      <c r="H67" s="52" t="s">
        <v>103</v>
      </c>
      <c r="I67" s="53" t="s">
        <v>79</v>
      </c>
      <c r="J67" s="53" t="s">
        <v>66</v>
      </c>
      <c r="K67" s="62">
        <v>29919</v>
      </c>
      <c r="L67" s="62">
        <f>K67</f>
        <v>29919</v>
      </c>
      <c r="M67" s="63">
        <f>L67</f>
        <v>29919</v>
      </c>
      <c r="N67" s="61"/>
      <c r="O67" s="31" t="e">
        <f>K67-#REF!-#REF!-#REF!-#REF!</f>
        <v>#REF!</v>
      </c>
    </row>
    <row r="68" spans="1:15" ht="21.75" customHeight="1">
      <c r="A68" s="88" t="s">
        <v>28</v>
      </c>
      <c r="B68" s="88"/>
      <c r="C68" s="88"/>
      <c r="D68" s="88"/>
      <c r="E68" s="88"/>
      <c r="F68" s="88"/>
      <c r="G68" s="88"/>
      <c r="H68" s="88"/>
      <c r="I68" s="88"/>
      <c r="J68" s="23"/>
      <c r="K68" s="42">
        <f>K31+K61+K63+K65</f>
        <v>11484465</v>
      </c>
      <c r="L68" s="42">
        <f>L31+L61+L63+L65</f>
        <v>11484465</v>
      </c>
      <c r="M68" s="42">
        <f>M31+M61+M63+M65</f>
        <v>11484465</v>
      </c>
      <c r="N68" s="32"/>
      <c r="O68" s="31" t="e">
        <f>K68-#REF!-#REF!-#REF!-#REF!</f>
        <v>#REF!</v>
      </c>
    </row>
    <row r="69" spans="1:12" ht="21.75" customHeight="1">
      <c r="A69" s="2"/>
      <c r="B69" s="18"/>
      <c r="C69" s="3"/>
      <c r="D69" s="3"/>
      <c r="E69" s="3"/>
      <c r="F69" s="3"/>
      <c r="G69" s="3"/>
      <c r="H69" s="3"/>
      <c r="I69" s="3"/>
      <c r="J69" s="3"/>
      <c r="K69" s="1">
        <v>11484465</v>
      </c>
      <c r="L69" s="87">
        <f>K69-K68</f>
        <v>0</v>
      </c>
    </row>
    <row r="70" spans="1:13" ht="21.75" customHeight="1">
      <c r="A70" s="95" t="s">
        <v>110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22.5" customHeight="1">
      <c r="A71" s="89" t="s">
        <v>0</v>
      </c>
      <c r="B71" s="89" t="s">
        <v>1</v>
      </c>
      <c r="C71" s="90" t="s">
        <v>2</v>
      </c>
      <c r="D71" s="91"/>
      <c r="E71" s="91"/>
      <c r="F71" s="91"/>
      <c r="G71" s="91"/>
      <c r="H71" s="91"/>
      <c r="I71" s="91"/>
      <c r="J71" s="92"/>
      <c r="K71" s="24" t="s">
        <v>98</v>
      </c>
      <c r="L71" s="25" t="s">
        <v>107</v>
      </c>
      <c r="M71" s="25" t="s">
        <v>132</v>
      </c>
    </row>
    <row r="72" spans="1:13" ht="21.75" customHeight="1">
      <c r="A72" s="89"/>
      <c r="B72" s="89"/>
      <c r="C72" s="19" t="s">
        <v>24</v>
      </c>
      <c r="D72" s="19" t="s">
        <v>25</v>
      </c>
      <c r="E72" s="19" t="s">
        <v>26</v>
      </c>
      <c r="F72" s="19" t="s">
        <v>27</v>
      </c>
      <c r="G72" s="19" t="s">
        <v>3</v>
      </c>
      <c r="H72" s="19" t="s">
        <v>80</v>
      </c>
      <c r="I72" s="19" t="s">
        <v>4</v>
      </c>
      <c r="J72" s="57" t="s">
        <v>30</v>
      </c>
      <c r="K72" s="24"/>
      <c r="L72" s="25"/>
      <c r="M72" s="25"/>
    </row>
    <row r="73" spans="1:13" ht="21" customHeight="1">
      <c r="A73" s="13">
        <v>1</v>
      </c>
      <c r="B73" s="13">
        <v>2</v>
      </c>
      <c r="C73" s="13">
        <v>3</v>
      </c>
      <c r="D73" s="13">
        <v>4</v>
      </c>
      <c r="E73" s="13">
        <v>5</v>
      </c>
      <c r="F73" s="13">
        <v>6</v>
      </c>
      <c r="G73" s="13">
        <v>7</v>
      </c>
      <c r="H73" s="13"/>
      <c r="I73" s="13">
        <v>8</v>
      </c>
      <c r="J73" s="13">
        <v>9</v>
      </c>
      <c r="K73" s="27">
        <v>10</v>
      </c>
      <c r="L73" s="28">
        <v>15</v>
      </c>
      <c r="M73" s="29">
        <v>16</v>
      </c>
    </row>
    <row r="74" spans="1:13" ht="21" customHeight="1">
      <c r="A74" s="20" t="s">
        <v>82</v>
      </c>
      <c r="B74" s="21">
        <v>1</v>
      </c>
      <c r="C74" s="30" t="s">
        <v>61</v>
      </c>
      <c r="D74" s="30"/>
      <c r="E74" s="30"/>
      <c r="F74" s="30"/>
      <c r="G74" s="30"/>
      <c r="H74" s="30"/>
      <c r="I74" s="30"/>
      <c r="J74" s="30"/>
      <c r="K74" s="33"/>
      <c r="L74" s="34"/>
      <c r="M74" s="35"/>
    </row>
    <row r="75" spans="1:13" ht="20.25" customHeight="1">
      <c r="A75" s="20" t="s">
        <v>82</v>
      </c>
      <c r="B75" s="21">
        <f>B74+1</f>
        <v>2</v>
      </c>
      <c r="C75" s="30" t="s">
        <v>61</v>
      </c>
      <c r="D75" s="30" t="s">
        <v>83</v>
      </c>
      <c r="E75" s="30"/>
      <c r="F75" s="30"/>
      <c r="G75" s="30"/>
      <c r="H75" s="30"/>
      <c r="I75" s="30"/>
      <c r="J75" s="30"/>
      <c r="K75" s="33"/>
      <c r="L75" s="34"/>
      <c r="M75" s="35"/>
    </row>
    <row r="76" spans="1:13" ht="33.75">
      <c r="A76" s="73" t="s">
        <v>91</v>
      </c>
      <c r="B76" s="66">
        <f aca="true" t="shared" si="4" ref="B76:B112">B75+1</f>
        <v>3</v>
      </c>
      <c r="C76" s="67" t="s">
        <v>61</v>
      </c>
      <c r="D76" s="67" t="s">
        <v>83</v>
      </c>
      <c r="E76" s="74" t="s">
        <v>101</v>
      </c>
      <c r="F76" s="67"/>
      <c r="G76" s="67"/>
      <c r="H76" s="67"/>
      <c r="I76" s="67"/>
      <c r="J76" s="67"/>
      <c r="K76" s="75">
        <f>K77+K88</f>
        <v>11162595</v>
      </c>
      <c r="L76" s="75">
        <f>L77+L88</f>
        <v>11162595</v>
      </c>
      <c r="M76" s="75">
        <f>M77+M88</f>
        <v>11162595</v>
      </c>
    </row>
    <row r="77" spans="1:13" ht="45">
      <c r="A77" s="43" t="s">
        <v>60</v>
      </c>
      <c r="B77" s="21">
        <f t="shared" si="4"/>
        <v>4</v>
      </c>
      <c r="C77" s="44" t="s">
        <v>61</v>
      </c>
      <c r="D77" s="30" t="s">
        <v>83</v>
      </c>
      <c r="E77" s="60" t="s">
        <v>101</v>
      </c>
      <c r="F77" s="45" t="s">
        <v>59</v>
      </c>
      <c r="G77" s="45"/>
      <c r="H77" s="45"/>
      <c r="I77" s="45"/>
      <c r="J77" s="45"/>
      <c r="K77" s="36">
        <f>K78+K81+K86</f>
        <v>10233495</v>
      </c>
      <c r="L77" s="36">
        <f>L78+L81+L86</f>
        <v>10233495</v>
      </c>
      <c r="M77" s="36">
        <f>M78+M81+M86</f>
        <v>10233495</v>
      </c>
    </row>
    <row r="78" spans="1:13" ht="25.5">
      <c r="A78" s="43" t="s">
        <v>76</v>
      </c>
      <c r="B78" s="21">
        <f t="shared" si="4"/>
        <v>5</v>
      </c>
      <c r="C78" s="44" t="s">
        <v>61</v>
      </c>
      <c r="D78" s="30" t="s">
        <v>83</v>
      </c>
      <c r="E78" s="60" t="s">
        <v>101</v>
      </c>
      <c r="F78" s="46" t="s">
        <v>73</v>
      </c>
      <c r="G78" s="45"/>
      <c r="H78" s="45"/>
      <c r="I78" s="45"/>
      <c r="J78" s="45"/>
      <c r="K78" s="37">
        <f>K79+K80</f>
        <v>7842440</v>
      </c>
      <c r="L78" s="37">
        <f>L79+L80</f>
        <v>7842440</v>
      </c>
      <c r="M78" s="37">
        <f>M79+M80</f>
        <v>7842440</v>
      </c>
    </row>
    <row r="79" spans="1:13" ht="25.5">
      <c r="A79" s="47" t="s">
        <v>31</v>
      </c>
      <c r="B79" s="21">
        <f t="shared" si="4"/>
        <v>6</v>
      </c>
      <c r="C79" s="44" t="s">
        <v>61</v>
      </c>
      <c r="D79" s="30" t="s">
        <v>83</v>
      </c>
      <c r="E79" s="60" t="s">
        <v>101</v>
      </c>
      <c r="F79" s="52" t="s">
        <v>73</v>
      </c>
      <c r="G79" s="48" t="s">
        <v>29</v>
      </c>
      <c r="H79" s="52" t="s">
        <v>103</v>
      </c>
      <c r="I79" s="53" t="s">
        <v>79</v>
      </c>
      <c r="J79" s="53" t="s">
        <v>66</v>
      </c>
      <c r="K79" s="38">
        <v>7807290</v>
      </c>
      <c r="L79" s="38">
        <f>K79</f>
        <v>7807290</v>
      </c>
      <c r="M79" s="39">
        <f>L79</f>
        <v>7807290</v>
      </c>
    </row>
    <row r="80" spans="1:13" ht="25.5">
      <c r="A80" s="51" t="s">
        <v>108</v>
      </c>
      <c r="B80" s="21">
        <f t="shared" si="4"/>
        <v>7</v>
      </c>
      <c r="C80" s="44" t="s">
        <v>61</v>
      </c>
      <c r="D80" s="30" t="s">
        <v>83</v>
      </c>
      <c r="E80" s="60" t="s">
        <v>101</v>
      </c>
      <c r="F80" s="52" t="s">
        <v>73</v>
      </c>
      <c r="G80" s="52" t="s">
        <v>99</v>
      </c>
      <c r="H80" s="52" t="s">
        <v>103</v>
      </c>
      <c r="I80" s="52" t="s">
        <v>79</v>
      </c>
      <c r="J80" s="52" t="s">
        <v>66</v>
      </c>
      <c r="K80" s="38">
        <v>35150</v>
      </c>
      <c r="L80" s="38">
        <f>K80</f>
        <v>35150</v>
      </c>
      <c r="M80" s="39">
        <f>L80</f>
        <v>35150</v>
      </c>
    </row>
    <row r="81" spans="1:13" ht="25.5">
      <c r="A81" s="47" t="s">
        <v>77</v>
      </c>
      <c r="B81" s="21">
        <f t="shared" si="4"/>
        <v>8</v>
      </c>
      <c r="C81" s="44" t="s">
        <v>61</v>
      </c>
      <c r="D81" s="30" t="s">
        <v>83</v>
      </c>
      <c r="E81" s="60" t="s">
        <v>101</v>
      </c>
      <c r="F81" s="52" t="s">
        <v>74</v>
      </c>
      <c r="G81" s="49"/>
      <c r="H81" s="49"/>
      <c r="I81" s="49"/>
      <c r="J81" s="50"/>
      <c r="K81" s="37">
        <f>K82+K83+K84+K85</f>
        <v>33250</v>
      </c>
      <c r="L81" s="37">
        <f>L82+L83+L84+L85</f>
        <v>33250</v>
      </c>
      <c r="M81" s="37">
        <f>M82+M83+M84+M85</f>
        <v>33250</v>
      </c>
    </row>
    <row r="82" spans="1:13" ht="25.5">
      <c r="A82" s="51" t="s">
        <v>62</v>
      </c>
      <c r="B82" s="21">
        <f t="shared" si="4"/>
        <v>9</v>
      </c>
      <c r="C82" s="44" t="s">
        <v>61</v>
      </c>
      <c r="D82" s="30" t="s">
        <v>83</v>
      </c>
      <c r="E82" s="60" t="s">
        <v>101</v>
      </c>
      <c r="F82" s="52" t="s">
        <v>74</v>
      </c>
      <c r="G82" s="52" t="s">
        <v>32</v>
      </c>
      <c r="H82" s="52" t="s">
        <v>103</v>
      </c>
      <c r="I82" s="52" t="s">
        <v>63</v>
      </c>
      <c r="J82" s="52" t="s">
        <v>66</v>
      </c>
      <c r="K82" s="38">
        <v>9500</v>
      </c>
      <c r="L82" s="38">
        <f aca="true" t="shared" si="5" ref="L82:M85">K82</f>
        <v>9500</v>
      </c>
      <c r="M82" s="39">
        <f t="shared" si="5"/>
        <v>9500</v>
      </c>
    </row>
    <row r="83" spans="1:13" ht="25.5">
      <c r="A83" s="51" t="s">
        <v>108</v>
      </c>
      <c r="B83" s="21">
        <f t="shared" si="4"/>
        <v>10</v>
      </c>
      <c r="C83" s="44" t="s">
        <v>61</v>
      </c>
      <c r="D83" s="30" t="s">
        <v>83</v>
      </c>
      <c r="E83" s="60" t="s">
        <v>101</v>
      </c>
      <c r="F83" s="52" t="s">
        <v>74</v>
      </c>
      <c r="G83" s="52" t="s">
        <v>99</v>
      </c>
      <c r="H83" s="52" t="s">
        <v>103</v>
      </c>
      <c r="I83" s="52" t="s">
        <v>79</v>
      </c>
      <c r="J83" s="52" t="s">
        <v>66</v>
      </c>
      <c r="K83" s="38"/>
      <c r="L83" s="38">
        <f t="shared" si="5"/>
        <v>0</v>
      </c>
      <c r="M83" s="39">
        <f t="shared" si="5"/>
        <v>0</v>
      </c>
    </row>
    <row r="84" spans="1:13" ht="25.5">
      <c r="A84" s="51" t="s">
        <v>34</v>
      </c>
      <c r="B84" s="21">
        <f t="shared" si="4"/>
        <v>11</v>
      </c>
      <c r="C84" s="44" t="s">
        <v>61</v>
      </c>
      <c r="D84" s="30" t="s">
        <v>83</v>
      </c>
      <c r="E84" s="60" t="s">
        <v>101</v>
      </c>
      <c r="F84" s="52" t="s">
        <v>74</v>
      </c>
      <c r="G84" s="52" t="s">
        <v>45</v>
      </c>
      <c r="H84" s="52" t="s">
        <v>103</v>
      </c>
      <c r="I84" s="48" t="s">
        <v>33</v>
      </c>
      <c r="J84" s="53" t="s">
        <v>66</v>
      </c>
      <c r="K84" s="38">
        <v>9500</v>
      </c>
      <c r="L84" s="38">
        <f t="shared" si="5"/>
        <v>9500</v>
      </c>
      <c r="M84" s="39">
        <f t="shared" si="5"/>
        <v>9500</v>
      </c>
    </row>
    <row r="85" spans="1:13" ht="25.5">
      <c r="A85" s="51" t="s">
        <v>64</v>
      </c>
      <c r="B85" s="21">
        <f t="shared" si="4"/>
        <v>12</v>
      </c>
      <c r="C85" s="44" t="s">
        <v>61</v>
      </c>
      <c r="D85" s="30" t="s">
        <v>83</v>
      </c>
      <c r="E85" s="60" t="s">
        <v>101</v>
      </c>
      <c r="F85" s="52" t="s">
        <v>74</v>
      </c>
      <c r="G85" s="52" t="s">
        <v>45</v>
      </c>
      <c r="H85" s="52" t="s">
        <v>103</v>
      </c>
      <c r="I85" s="52" t="s">
        <v>65</v>
      </c>
      <c r="J85" s="53" t="s">
        <v>66</v>
      </c>
      <c r="K85" s="38">
        <v>14250</v>
      </c>
      <c r="L85" s="38">
        <f t="shared" si="5"/>
        <v>14250</v>
      </c>
      <c r="M85" s="39">
        <f t="shared" si="5"/>
        <v>14250</v>
      </c>
    </row>
    <row r="86" spans="1:13" ht="25.5">
      <c r="A86" s="43" t="s">
        <v>78</v>
      </c>
      <c r="B86" s="21">
        <f t="shared" si="4"/>
        <v>13</v>
      </c>
      <c r="C86" s="44" t="s">
        <v>61</v>
      </c>
      <c r="D86" s="30" t="s">
        <v>83</v>
      </c>
      <c r="E86" s="60" t="s">
        <v>101</v>
      </c>
      <c r="F86" s="46" t="s">
        <v>75</v>
      </c>
      <c r="G86" s="45"/>
      <c r="H86" s="45"/>
      <c r="I86" s="45"/>
      <c r="J86" s="45"/>
      <c r="K86" s="40">
        <f>K87</f>
        <v>2357805</v>
      </c>
      <c r="L86" s="40">
        <f>L87</f>
        <v>2357805</v>
      </c>
      <c r="M86" s="40">
        <f>M87</f>
        <v>2357805</v>
      </c>
    </row>
    <row r="87" spans="1:13" ht="25.5">
      <c r="A87" s="47" t="s">
        <v>36</v>
      </c>
      <c r="B87" s="21">
        <f t="shared" si="4"/>
        <v>14</v>
      </c>
      <c r="C87" s="44" t="s">
        <v>61</v>
      </c>
      <c r="D87" s="30" t="s">
        <v>83</v>
      </c>
      <c r="E87" s="60" t="s">
        <v>101</v>
      </c>
      <c r="F87" s="52" t="s">
        <v>75</v>
      </c>
      <c r="G87" s="48" t="s">
        <v>35</v>
      </c>
      <c r="H87" s="52" t="s">
        <v>103</v>
      </c>
      <c r="I87" s="53" t="s">
        <v>79</v>
      </c>
      <c r="J87" s="53" t="s">
        <v>66</v>
      </c>
      <c r="K87" s="38">
        <v>2357805</v>
      </c>
      <c r="L87" s="38">
        <f>K87</f>
        <v>2357805</v>
      </c>
      <c r="M87" s="39">
        <f>L87</f>
        <v>2357805</v>
      </c>
    </row>
    <row r="88" spans="1:13" ht="25.5">
      <c r="A88" s="47" t="s">
        <v>58</v>
      </c>
      <c r="B88" s="21">
        <f t="shared" si="4"/>
        <v>15</v>
      </c>
      <c r="C88" s="44" t="s">
        <v>61</v>
      </c>
      <c r="D88" s="30" t="s">
        <v>83</v>
      </c>
      <c r="E88" s="60" t="s">
        <v>101</v>
      </c>
      <c r="F88" s="46" t="s">
        <v>57</v>
      </c>
      <c r="G88" s="46"/>
      <c r="H88" s="46"/>
      <c r="I88" s="45"/>
      <c r="J88" s="46"/>
      <c r="K88" s="41">
        <f>K89+K95</f>
        <v>929100</v>
      </c>
      <c r="L88" s="41">
        <f>L89+L95</f>
        <v>929100</v>
      </c>
      <c r="M88" s="41">
        <f>M89+M95</f>
        <v>929100</v>
      </c>
    </row>
    <row r="89" spans="1:13" ht="25.5">
      <c r="A89" s="47" t="s">
        <v>37</v>
      </c>
      <c r="B89" s="21">
        <f t="shared" si="4"/>
        <v>16</v>
      </c>
      <c r="C89" s="44" t="s">
        <v>61</v>
      </c>
      <c r="D89" s="30" t="s">
        <v>83</v>
      </c>
      <c r="E89" s="60" t="s">
        <v>101</v>
      </c>
      <c r="F89" s="48" t="s">
        <v>38</v>
      </c>
      <c r="G89" s="49"/>
      <c r="H89" s="49"/>
      <c r="I89" s="49"/>
      <c r="J89" s="49"/>
      <c r="K89" s="37">
        <f>K90+K91+K92+K93+K94</f>
        <v>204250</v>
      </c>
      <c r="L89" s="37">
        <f>L90+L91+L92+L93+L94</f>
        <v>204250</v>
      </c>
      <c r="M89" s="37">
        <f>M90+M91+M92+M93+M94</f>
        <v>204250</v>
      </c>
    </row>
    <row r="90" spans="1:13" ht="25.5">
      <c r="A90" s="47" t="s">
        <v>40</v>
      </c>
      <c r="B90" s="21">
        <f t="shared" si="4"/>
        <v>17</v>
      </c>
      <c r="C90" s="44" t="s">
        <v>61</v>
      </c>
      <c r="D90" s="30" t="s">
        <v>83</v>
      </c>
      <c r="E90" s="60" t="s">
        <v>101</v>
      </c>
      <c r="F90" s="48" t="s">
        <v>38</v>
      </c>
      <c r="G90" s="48" t="s">
        <v>39</v>
      </c>
      <c r="H90" s="52" t="s">
        <v>103</v>
      </c>
      <c r="I90" s="53" t="s">
        <v>79</v>
      </c>
      <c r="J90" s="53" t="s">
        <v>66</v>
      </c>
      <c r="K90" s="38">
        <v>33250</v>
      </c>
      <c r="L90" s="38">
        <f>K90</f>
        <v>33250</v>
      </c>
      <c r="M90" s="39">
        <f>L90</f>
        <v>33250</v>
      </c>
    </row>
    <row r="91" spans="1:13" ht="25.5">
      <c r="A91" s="51" t="s">
        <v>42</v>
      </c>
      <c r="B91" s="21">
        <f t="shared" si="4"/>
        <v>18</v>
      </c>
      <c r="C91" s="44" t="s">
        <v>61</v>
      </c>
      <c r="D91" s="30" t="s">
        <v>83</v>
      </c>
      <c r="E91" s="60" t="s">
        <v>101</v>
      </c>
      <c r="F91" s="48" t="s">
        <v>38</v>
      </c>
      <c r="G91" s="48" t="s">
        <v>41</v>
      </c>
      <c r="H91" s="52" t="s">
        <v>103</v>
      </c>
      <c r="I91" s="48" t="s">
        <v>43</v>
      </c>
      <c r="J91" s="53" t="s">
        <v>66</v>
      </c>
      <c r="K91" s="38"/>
      <c r="L91" s="38"/>
      <c r="M91" s="39"/>
    </row>
    <row r="92" spans="1:13" ht="25.5">
      <c r="A92" s="51" t="s">
        <v>47</v>
      </c>
      <c r="B92" s="21">
        <f t="shared" si="4"/>
        <v>19</v>
      </c>
      <c r="C92" s="44" t="s">
        <v>61</v>
      </c>
      <c r="D92" s="30" t="s">
        <v>83</v>
      </c>
      <c r="E92" s="60" t="s">
        <v>101</v>
      </c>
      <c r="F92" s="48" t="s">
        <v>38</v>
      </c>
      <c r="G92" s="48" t="s">
        <v>45</v>
      </c>
      <c r="H92" s="52" t="s">
        <v>103</v>
      </c>
      <c r="I92" s="48" t="s">
        <v>46</v>
      </c>
      <c r="J92" s="53" t="s">
        <v>66</v>
      </c>
      <c r="K92" s="38">
        <v>47500</v>
      </c>
      <c r="L92" s="38">
        <f aca="true" t="shared" si="6" ref="L92:M94">K92</f>
        <v>47500</v>
      </c>
      <c r="M92" s="39">
        <f t="shared" si="6"/>
        <v>47500</v>
      </c>
    </row>
    <row r="93" spans="1:13" ht="25.5">
      <c r="A93" s="51" t="s">
        <v>50</v>
      </c>
      <c r="B93" s="21">
        <f t="shared" si="4"/>
        <v>20</v>
      </c>
      <c r="C93" s="44" t="s">
        <v>61</v>
      </c>
      <c r="D93" s="30" t="s">
        <v>83</v>
      </c>
      <c r="E93" s="60" t="s">
        <v>101</v>
      </c>
      <c r="F93" s="48" t="s">
        <v>38</v>
      </c>
      <c r="G93" s="48" t="s">
        <v>49</v>
      </c>
      <c r="H93" s="52" t="s">
        <v>103</v>
      </c>
      <c r="I93" s="48" t="s">
        <v>51</v>
      </c>
      <c r="J93" s="53" t="s">
        <v>66</v>
      </c>
      <c r="K93" s="38">
        <v>95000</v>
      </c>
      <c r="L93" s="38">
        <f t="shared" si="6"/>
        <v>95000</v>
      </c>
      <c r="M93" s="39">
        <f t="shared" si="6"/>
        <v>95000</v>
      </c>
    </row>
    <row r="94" spans="1:13" ht="25.5">
      <c r="A94" s="51" t="s">
        <v>54</v>
      </c>
      <c r="B94" s="21">
        <f t="shared" si="4"/>
        <v>21</v>
      </c>
      <c r="C94" s="44" t="s">
        <v>61</v>
      </c>
      <c r="D94" s="30" t="s">
        <v>83</v>
      </c>
      <c r="E94" s="60" t="s">
        <v>101</v>
      </c>
      <c r="F94" s="48" t="s">
        <v>38</v>
      </c>
      <c r="G94" s="52" t="s">
        <v>100</v>
      </c>
      <c r="H94" s="52" t="s">
        <v>103</v>
      </c>
      <c r="I94" s="52" t="s">
        <v>79</v>
      </c>
      <c r="J94" s="53" t="s">
        <v>66</v>
      </c>
      <c r="K94" s="38">
        <v>28500</v>
      </c>
      <c r="L94" s="38">
        <f t="shared" si="6"/>
        <v>28500</v>
      </c>
      <c r="M94" s="39">
        <f t="shared" si="6"/>
        <v>28500</v>
      </c>
    </row>
    <row r="95" spans="1:13" ht="25.5">
      <c r="A95" s="47" t="s">
        <v>55</v>
      </c>
      <c r="B95" s="21">
        <f t="shared" si="4"/>
        <v>22</v>
      </c>
      <c r="C95" s="44" t="s">
        <v>61</v>
      </c>
      <c r="D95" s="30" t="s">
        <v>83</v>
      </c>
      <c r="E95" s="60" t="s">
        <v>101</v>
      </c>
      <c r="F95" s="48" t="s">
        <v>56</v>
      </c>
      <c r="G95" s="49"/>
      <c r="H95" s="49"/>
      <c r="I95" s="49"/>
      <c r="J95" s="49"/>
      <c r="K95" s="37">
        <f>K97+K101+K104+K100</f>
        <v>724850</v>
      </c>
      <c r="L95" s="37">
        <f>L97+L101+L104+L100</f>
        <v>724850</v>
      </c>
      <c r="M95" s="37">
        <f>M97+M101+M104+M100</f>
        <v>724850</v>
      </c>
    </row>
    <row r="96" spans="1:13" ht="25.5">
      <c r="A96" s="47" t="s">
        <v>40</v>
      </c>
      <c r="B96" s="21">
        <f t="shared" si="4"/>
        <v>23</v>
      </c>
      <c r="C96" s="44" t="s">
        <v>61</v>
      </c>
      <c r="D96" s="30" t="s">
        <v>83</v>
      </c>
      <c r="E96" s="60" t="s">
        <v>101</v>
      </c>
      <c r="F96" s="48" t="s">
        <v>56</v>
      </c>
      <c r="G96" s="48" t="s">
        <v>39</v>
      </c>
      <c r="H96" s="52" t="s">
        <v>103</v>
      </c>
      <c r="I96" s="58" t="s">
        <v>79</v>
      </c>
      <c r="J96" s="53" t="s">
        <v>66</v>
      </c>
      <c r="K96" s="38"/>
      <c r="L96" s="38"/>
      <c r="M96" s="39"/>
    </row>
    <row r="97" spans="1:13" ht="25.5">
      <c r="A97" s="47" t="s">
        <v>44</v>
      </c>
      <c r="B97" s="21">
        <f t="shared" si="4"/>
        <v>24</v>
      </c>
      <c r="C97" s="44" t="s">
        <v>61</v>
      </c>
      <c r="D97" s="30" t="s">
        <v>83</v>
      </c>
      <c r="E97" s="60" t="s">
        <v>101</v>
      </c>
      <c r="F97" s="48" t="s">
        <v>56</v>
      </c>
      <c r="G97" s="48" t="s">
        <v>45</v>
      </c>
      <c r="H97" s="52"/>
      <c r="I97" s="54"/>
      <c r="J97" s="53"/>
      <c r="K97" s="37">
        <f>K99+K98</f>
        <v>133285</v>
      </c>
      <c r="L97" s="37">
        <f>L99+L98</f>
        <v>133285</v>
      </c>
      <c r="M97" s="37">
        <f>M99+M98</f>
        <v>133285</v>
      </c>
    </row>
    <row r="98" spans="1:13" ht="25.5">
      <c r="A98" s="59" t="s">
        <v>85</v>
      </c>
      <c r="B98" s="21">
        <f t="shared" si="4"/>
        <v>25</v>
      </c>
      <c r="C98" s="44" t="s">
        <v>61</v>
      </c>
      <c r="D98" s="30" t="s">
        <v>83</v>
      </c>
      <c r="E98" s="60" t="s">
        <v>101</v>
      </c>
      <c r="F98" s="48" t="s">
        <v>56</v>
      </c>
      <c r="G98" s="52" t="s">
        <v>106</v>
      </c>
      <c r="H98" s="52" t="s">
        <v>103</v>
      </c>
      <c r="I98" s="52" t="s">
        <v>84</v>
      </c>
      <c r="J98" s="53" t="s">
        <v>66</v>
      </c>
      <c r="K98" s="38"/>
      <c r="L98" s="38"/>
      <c r="M98" s="39"/>
    </row>
    <row r="99" spans="1:13" ht="25.5">
      <c r="A99" s="51" t="s">
        <v>47</v>
      </c>
      <c r="B99" s="21">
        <f t="shared" si="4"/>
        <v>26</v>
      </c>
      <c r="C99" s="44" t="s">
        <v>61</v>
      </c>
      <c r="D99" s="30" t="s">
        <v>83</v>
      </c>
      <c r="E99" s="60" t="s">
        <v>101</v>
      </c>
      <c r="F99" s="48" t="s">
        <v>56</v>
      </c>
      <c r="G99" s="48" t="s">
        <v>45</v>
      </c>
      <c r="H99" s="52" t="s">
        <v>103</v>
      </c>
      <c r="I99" s="48" t="s">
        <v>46</v>
      </c>
      <c r="J99" s="53" t="s">
        <v>66</v>
      </c>
      <c r="K99" s="38">
        <v>133285</v>
      </c>
      <c r="L99" s="38">
        <f>K99</f>
        <v>133285</v>
      </c>
      <c r="M99" s="39">
        <f>L99</f>
        <v>133285</v>
      </c>
    </row>
    <row r="100" spans="1:13" ht="25.5">
      <c r="A100" s="51" t="s">
        <v>96</v>
      </c>
      <c r="B100" s="21">
        <f t="shared" si="4"/>
        <v>27</v>
      </c>
      <c r="C100" s="44" t="s">
        <v>61</v>
      </c>
      <c r="D100" s="30" t="s">
        <v>83</v>
      </c>
      <c r="E100" s="60" t="s">
        <v>101</v>
      </c>
      <c r="F100" s="48" t="s">
        <v>56</v>
      </c>
      <c r="G100" s="52" t="s">
        <v>105</v>
      </c>
      <c r="H100" s="52" t="s">
        <v>103</v>
      </c>
      <c r="I100" s="52" t="s">
        <v>95</v>
      </c>
      <c r="J100" s="53" t="s">
        <v>66</v>
      </c>
      <c r="K100" s="76"/>
      <c r="L100" s="76">
        <f>K100</f>
        <v>0</v>
      </c>
      <c r="M100" s="77">
        <f>L100</f>
        <v>0</v>
      </c>
    </row>
    <row r="101" spans="1:13" ht="25.5">
      <c r="A101" s="47" t="s">
        <v>48</v>
      </c>
      <c r="B101" s="21">
        <f t="shared" si="4"/>
        <v>28</v>
      </c>
      <c r="C101" s="44" t="s">
        <v>61</v>
      </c>
      <c r="D101" s="30" t="s">
        <v>83</v>
      </c>
      <c r="E101" s="60" t="s">
        <v>101</v>
      </c>
      <c r="F101" s="48" t="s">
        <v>56</v>
      </c>
      <c r="G101" s="48" t="s">
        <v>49</v>
      </c>
      <c r="H101" s="52"/>
      <c r="I101" s="58"/>
      <c r="J101" s="53"/>
      <c r="K101" s="37">
        <f>K103+K102</f>
        <v>401565</v>
      </c>
      <c r="L101" s="37">
        <f>L103+L102</f>
        <v>401565</v>
      </c>
      <c r="M101" s="37">
        <f>M103+M102</f>
        <v>401565</v>
      </c>
    </row>
    <row r="102" spans="1:13" ht="25.5">
      <c r="A102" s="78" t="s">
        <v>97</v>
      </c>
      <c r="B102" s="21">
        <f t="shared" si="4"/>
        <v>29</v>
      </c>
      <c r="C102" s="44" t="s">
        <v>61</v>
      </c>
      <c r="D102" s="30" t="s">
        <v>83</v>
      </c>
      <c r="E102" s="60" t="s">
        <v>101</v>
      </c>
      <c r="F102" s="48" t="s">
        <v>56</v>
      </c>
      <c r="G102" s="48" t="s">
        <v>49</v>
      </c>
      <c r="H102" s="52" t="s">
        <v>103</v>
      </c>
      <c r="I102" s="52" t="s">
        <v>92</v>
      </c>
      <c r="J102" s="53" t="s">
        <v>66</v>
      </c>
      <c r="K102" s="38">
        <v>306565</v>
      </c>
      <c r="L102" s="38">
        <f>K102</f>
        <v>306565</v>
      </c>
      <c r="M102" s="39">
        <f>L102</f>
        <v>306565</v>
      </c>
    </row>
    <row r="103" spans="1:13" ht="25.5">
      <c r="A103" s="51" t="s">
        <v>50</v>
      </c>
      <c r="B103" s="21">
        <f t="shared" si="4"/>
        <v>30</v>
      </c>
      <c r="C103" s="44" t="s">
        <v>61</v>
      </c>
      <c r="D103" s="30" t="s">
        <v>83</v>
      </c>
      <c r="E103" s="60" t="s">
        <v>101</v>
      </c>
      <c r="F103" s="48" t="s">
        <v>56</v>
      </c>
      <c r="G103" s="48" t="s">
        <v>49</v>
      </c>
      <c r="H103" s="52" t="s">
        <v>103</v>
      </c>
      <c r="I103" s="48" t="s">
        <v>51</v>
      </c>
      <c r="J103" s="53" t="s">
        <v>66</v>
      </c>
      <c r="K103" s="38">
        <v>95000</v>
      </c>
      <c r="L103" s="38">
        <f>K103</f>
        <v>95000</v>
      </c>
      <c r="M103" s="39">
        <f>L103</f>
        <v>95000</v>
      </c>
    </row>
    <row r="104" spans="1:13" ht="25.5">
      <c r="A104" s="47" t="s">
        <v>53</v>
      </c>
      <c r="B104" s="21">
        <f t="shared" si="4"/>
        <v>31</v>
      </c>
      <c r="C104" s="44" t="s">
        <v>61</v>
      </c>
      <c r="D104" s="30" t="s">
        <v>83</v>
      </c>
      <c r="E104" s="60" t="s">
        <v>101</v>
      </c>
      <c r="F104" s="48" t="s">
        <v>56</v>
      </c>
      <c r="G104" s="48" t="s">
        <v>52</v>
      </c>
      <c r="H104" s="52"/>
      <c r="I104" s="52"/>
      <c r="J104" s="53"/>
      <c r="K104" s="37">
        <f>K105</f>
        <v>190000</v>
      </c>
      <c r="L104" s="37">
        <f>L105</f>
        <v>190000</v>
      </c>
      <c r="M104" s="37">
        <f>M105</f>
        <v>190000</v>
      </c>
    </row>
    <row r="105" spans="1:13" ht="25.5">
      <c r="A105" s="51" t="s">
        <v>54</v>
      </c>
      <c r="B105" s="21">
        <f t="shared" si="4"/>
        <v>32</v>
      </c>
      <c r="C105" s="44" t="s">
        <v>61</v>
      </c>
      <c r="D105" s="30" t="s">
        <v>83</v>
      </c>
      <c r="E105" s="60" t="s">
        <v>101</v>
      </c>
      <c r="F105" s="48" t="s">
        <v>56</v>
      </c>
      <c r="G105" s="52" t="s">
        <v>100</v>
      </c>
      <c r="H105" s="52" t="s">
        <v>103</v>
      </c>
      <c r="I105" s="52" t="s">
        <v>79</v>
      </c>
      <c r="J105" s="53" t="s">
        <v>66</v>
      </c>
      <c r="K105" s="38">
        <v>190000</v>
      </c>
      <c r="L105" s="38">
        <f>K105</f>
        <v>190000</v>
      </c>
      <c r="M105" s="39">
        <f>L105</f>
        <v>190000</v>
      </c>
    </row>
    <row r="106" spans="1:13" ht="63.75">
      <c r="A106" s="65" t="s">
        <v>93</v>
      </c>
      <c r="B106" s="66">
        <f t="shared" si="4"/>
        <v>33</v>
      </c>
      <c r="C106" s="67" t="s">
        <v>61</v>
      </c>
      <c r="D106" s="67" t="s">
        <v>83</v>
      </c>
      <c r="E106" s="68" t="s">
        <v>102</v>
      </c>
      <c r="F106" s="69"/>
      <c r="G106" s="69"/>
      <c r="H106" s="70"/>
      <c r="I106" s="69"/>
      <c r="J106" s="71"/>
      <c r="K106" s="72">
        <f>K107</f>
        <v>81080</v>
      </c>
      <c r="L106" s="72">
        <f>L107</f>
        <v>81080</v>
      </c>
      <c r="M106" s="72">
        <f>M107</f>
        <v>81080</v>
      </c>
    </row>
    <row r="107" spans="1:13" ht="25.5">
      <c r="A107" s="51" t="s">
        <v>94</v>
      </c>
      <c r="B107" s="21">
        <f t="shared" si="4"/>
        <v>34</v>
      </c>
      <c r="C107" s="44" t="s">
        <v>61</v>
      </c>
      <c r="D107" s="30" t="s">
        <v>83</v>
      </c>
      <c r="E107" s="64" t="s">
        <v>102</v>
      </c>
      <c r="F107" s="48" t="s">
        <v>56</v>
      </c>
      <c r="G107" s="52" t="s">
        <v>104</v>
      </c>
      <c r="H107" s="52" t="s">
        <v>103</v>
      </c>
      <c r="I107" s="52" t="s">
        <v>79</v>
      </c>
      <c r="J107" s="53" t="s">
        <v>66</v>
      </c>
      <c r="K107" s="62">
        <v>81080</v>
      </c>
      <c r="L107" s="62">
        <f>K107</f>
        <v>81080</v>
      </c>
      <c r="M107" s="63">
        <f>L107</f>
        <v>81080</v>
      </c>
    </row>
    <row r="108" spans="1:13" ht="51">
      <c r="A108" s="82" t="s">
        <v>133</v>
      </c>
      <c r="B108" s="66">
        <f t="shared" si="4"/>
        <v>35</v>
      </c>
      <c r="C108" s="67" t="s">
        <v>61</v>
      </c>
      <c r="D108" s="67" t="s">
        <v>83</v>
      </c>
      <c r="E108" s="68" t="s">
        <v>134</v>
      </c>
      <c r="F108" s="69"/>
      <c r="G108" s="69"/>
      <c r="H108" s="70"/>
      <c r="I108" s="69"/>
      <c r="J108" s="71"/>
      <c r="K108" s="72">
        <f>K109</f>
        <v>111800</v>
      </c>
      <c r="L108" s="72">
        <f>L109</f>
        <v>111800</v>
      </c>
      <c r="M108" s="72">
        <f>M109</f>
        <v>111800</v>
      </c>
    </row>
    <row r="109" spans="1:13" ht="25.5">
      <c r="A109" s="51" t="s">
        <v>94</v>
      </c>
      <c r="B109" s="21">
        <f t="shared" si="4"/>
        <v>36</v>
      </c>
      <c r="C109" s="44" t="s">
        <v>61</v>
      </c>
      <c r="D109" s="30" t="s">
        <v>83</v>
      </c>
      <c r="E109" s="83" t="s">
        <v>134</v>
      </c>
      <c r="F109" s="48" t="s">
        <v>56</v>
      </c>
      <c r="G109" s="52" t="s">
        <v>104</v>
      </c>
      <c r="H109" s="52" t="s">
        <v>103</v>
      </c>
      <c r="I109" s="52" t="s">
        <v>79</v>
      </c>
      <c r="J109" s="53" t="s">
        <v>66</v>
      </c>
      <c r="K109" s="62">
        <v>111800</v>
      </c>
      <c r="L109" s="62">
        <f>K109</f>
        <v>111800</v>
      </c>
      <c r="M109" s="63">
        <f>L109</f>
        <v>111800</v>
      </c>
    </row>
    <row r="110" spans="1:13" ht="51">
      <c r="A110" s="82" t="s">
        <v>135</v>
      </c>
      <c r="B110" s="66">
        <f t="shared" si="4"/>
        <v>37</v>
      </c>
      <c r="C110" s="67" t="s">
        <v>61</v>
      </c>
      <c r="D110" s="67" t="s">
        <v>83</v>
      </c>
      <c r="E110" s="84" t="s">
        <v>136</v>
      </c>
      <c r="F110" s="69"/>
      <c r="G110" s="69"/>
      <c r="H110" s="70"/>
      <c r="I110" s="69"/>
      <c r="J110" s="71"/>
      <c r="K110" s="85">
        <f>K111+K112</f>
        <v>128990</v>
      </c>
      <c r="L110" s="85">
        <f>L111+L112</f>
        <v>128990</v>
      </c>
      <c r="M110" s="85">
        <f>M111+M112</f>
        <v>128990</v>
      </c>
    </row>
    <row r="111" spans="1:13" ht="25.5">
      <c r="A111" s="47" t="s">
        <v>31</v>
      </c>
      <c r="B111" s="21">
        <f t="shared" si="4"/>
        <v>38</v>
      </c>
      <c r="C111" s="44" t="s">
        <v>61</v>
      </c>
      <c r="D111" s="30" t="s">
        <v>83</v>
      </c>
      <c r="E111" s="46" t="s">
        <v>136</v>
      </c>
      <c r="F111" s="52" t="s">
        <v>73</v>
      </c>
      <c r="G111" s="48" t="s">
        <v>29</v>
      </c>
      <c r="H111" s="52" t="s">
        <v>103</v>
      </c>
      <c r="I111" s="53" t="s">
        <v>79</v>
      </c>
      <c r="J111" s="53" t="s">
        <v>66</v>
      </c>
      <c r="K111" s="62">
        <v>99071</v>
      </c>
      <c r="L111" s="62">
        <f>K111</f>
        <v>99071</v>
      </c>
      <c r="M111" s="63">
        <f>L111</f>
        <v>99071</v>
      </c>
    </row>
    <row r="112" spans="1:13" ht="25.5">
      <c r="A112" s="47" t="s">
        <v>36</v>
      </c>
      <c r="B112" s="21">
        <f t="shared" si="4"/>
        <v>39</v>
      </c>
      <c r="C112" s="44" t="s">
        <v>61</v>
      </c>
      <c r="D112" s="30" t="s">
        <v>83</v>
      </c>
      <c r="E112" s="46" t="s">
        <v>136</v>
      </c>
      <c r="F112" s="52" t="s">
        <v>75</v>
      </c>
      <c r="G112" s="48" t="s">
        <v>35</v>
      </c>
      <c r="H112" s="52" t="s">
        <v>103</v>
      </c>
      <c r="I112" s="53" t="s">
        <v>79</v>
      </c>
      <c r="J112" s="53" t="s">
        <v>66</v>
      </c>
      <c r="K112" s="62">
        <v>29919</v>
      </c>
      <c r="L112" s="62">
        <f>K112</f>
        <v>29919</v>
      </c>
      <c r="M112" s="63">
        <f>L112</f>
        <v>29919</v>
      </c>
    </row>
    <row r="113" spans="1:13" ht="18">
      <c r="A113" s="88" t="s">
        <v>28</v>
      </c>
      <c r="B113" s="88"/>
      <c r="C113" s="88"/>
      <c r="D113" s="88"/>
      <c r="E113" s="88"/>
      <c r="F113" s="88"/>
      <c r="G113" s="88"/>
      <c r="H113" s="88"/>
      <c r="I113" s="88"/>
      <c r="J113" s="23"/>
      <c r="K113" s="42">
        <f>K76+K106+K108+K110</f>
        <v>11484465</v>
      </c>
      <c r="L113" s="42">
        <f>L76+L106+L108+L110</f>
        <v>11484465</v>
      </c>
      <c r="M113" s="42">
        <f>M76+M106+M108+M110</f>
        <v>11484465</v>
      </c>
    </row>
    <row r="115" spans="1:12" ht="13.5">
      <c r="A115" s="93" t="s">
        <v>111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1:12" ht="13.5">
      <c r="A116" s="93" t="s">
        <v>112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1:12" ht="13.5">
      <c r="A117" s="93" t="s">
        <v>113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1:11" ht="13.5">
      <c r="A118" s="93" t="s">
        <v>114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2" ht="13.5">
      <c r="A119" s="93" t="s">
        <v>115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1:12" ht="13.5">
      <c r="A120" s="93" t="s">
        <v>116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1:13" ht="12.75">
      <c r="A121" s="89" t="s">
        <v>0</v>
      </c>
      <c r="B121" s="89" t="s">
        <v>1</v>
      </c>
      <c r="C121" s="90" t="s">
        <v>2</v>
      </c>
      <c r="D121" s="91"/>
      <c r="E121" s="91"/>
      <c r="F121" s="91"/>
      <c r="G121" s="91"/>
      <c r="H121" s="91"/>
      <c r="I121" s="91"/>
      <c r="J121" s="92"/>
      <c r="K121" s="24" t="s">
        <v>98</v>
      </c>
      <c r="L121" s="25" t="s">
        <v>107</v>
      </c>
      <c r="M121" s="25" t="s">
        <v>132</v>
      </c>
    </row>
    <row r="122" spans="1:13" ht="22.5">
      <c r="A122" s="89"/>
      <c r="B122" s="89"/>
      <c r="C122" s="19" t="s">
        <v>24</v>
      </c>
      <c r="D122" s="19" t="s">
        <v>25</v>
      </c>
      <c r="E122" s="19" t="s">
        <v>26</v>
      </c>
      <c r="F122" s="19" t="s">
        <v>27</v>
      </c>
      <c r="G122" s="19" t="s">
        <v>3</v>
      </c>
      <c r="H122" s="19" t="s">
        <v>80</v>
      </c>
      <c r="I122" s="19" t="s">
        <v>4</v>
      </c>
      <c r="J122" s="57" t="s">
        <v>30</v>
      </c>
      <c r="K122" s="24"/>
      <c r="L122" s="25"/>
      <c r="M122" s="25"/>
    </row>
    <row r="123" spans="1:13" ht="12.75">
      <c r="A123" s="13">
        <v>1</v>
      </c>
      <c r="B123" s="13">
        <v>2</v>
      </c>
      <c r="C123" s="13">
        <v>3</v>
      </c>
      <c r="D123" s="13">
        <v>4</v>
      </c>
      <c r="E123" s="13">
        <v>5</v>
      </c>
      <c r="F123" s="13">
        <v>6</v>
      </c>
      <c r="G123" s="13">
        <v>7</v>
      </c>
      <c r="H123" s="13"/>
      <c r="I123" s="13">
        <v>8</v>
      </c>
      <c r="J123" s="13">
        <v>9</v>
      </c>
      <c r="K123" s="27">
        <v>10</v>
      </c>
      <c r="L123" s="28">
        <v>15</v>
      </c>
      <c r="M123" s="29">
        <v>16</v>
      </c>
    </row>
    <row r="124" spans="1:13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27"/>
      <c r="L124" s="28"/>
      <c r="M124" s="29"/>
    </row>
    <row r="125" spans="1:13" ht="12.75">
      <c r="A125" s="88" t="s">
        <v>28</v>
      </c>
      <c r="B125" s="88"/>
      <c r="C125" s="88"/>
      <c r="D125" s="88"/>
      <c r="E125" s="88"/>
      <c r="F125" s="88"/>
      <c r="G125" s="88"/>
      <c r="H125" s="88"/>
      <c r="I125" s="88"/>
      <c r="K125" s="27"/>
      <c r="L125" s="28"/>
      <c r="M125" s="29"/>
    </row>
    <row r="127" spans="1:12" ht="13.5">
      <c r="A127" s="93" t="s">
        <v>117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1:13" ht="12.75">
      <c r="A128" s="89" t="s">
        <v>0</v>
      </c>
      <c r="B128" s="89" t="s">
        <v>1</v>
      </c>
      <c r="C128" s="90" t="s">
        <v>2</v>
      </c>
      <c r="D128" s="91"/>
      <c r="E128" s="91"/>
      <c r="F128" s="91"/>
      <c r="G128" s="91"/>
      <c r="H128" s="91"/>
      <c r="I128" s="91"/>
      <c r="J128" s="92"/>
      <c r="K128" s="24" t="s">
        <v>98</v>
      </c>
      <c r="L128" s="25" t="s">
        <v>107</v>
      </c>
      <c r="M128" s="25" t="s">
        <v>132</v>
      </c>
    </row>
    <row r="129" spans="1:13" ht="22.5">
      <c r="A129" s="89"/>
      <c r="B129" s="89"/>
      <c r="C129" s="19" t="s">
        <v>24</v>
      </c>
      <c r="D129" s="19" t="s">
        <v>25</v>
      </c>
      <c r="E129" s="19" t="s">
        <v>26</v>
      </c>
      <c r="F129" s="19" t="s">
        <v>27</v>
      </c>
      <c r="G129" s="19" t="s">
        <v>3</v>
      </c>
      <c r="H129" s="19" t="s">
        <v>80</v>
      </c>
      <c r="I129" s="19" t="s">
        <v>4</v>
      </c>
      <c r="J129" s="57" t="s">
        <v>30</v>
      </c>
      <c r="K129" s="24"/>
      <c r="L129" s="25"/>
      <c r="M129" s="25"/>
    </row>
    <row r="130" spans="1:13" ht="12.75">
      <c r="A130" s="13">
        <v>1</v>
      </c>
      <c r="B130" s="13">
        <v>2</v>
      </c>
      <c r="C130" s="13">
        <v>3</v>
      </c>
      <c r="D130" s="13">
        <v>4</v>
      </c>
      <c r="E130" s="13">
        <v>5</v>
      </c>
      <c r="F130" s="13">
        <v>6</v>
      </c>
      <c r="G130" s="13">
        <v>7</v>
      </c>
      <c r="H130" s="13"/>
      <c r="I130" s="13">
        <v>8</v>
      </c>
      <c r="J130" s="13">
        <v>9</v>
      </c>
      <c r="K130" s="27">
        <v>10</v>
      </c>
      <c r="L130" s="28">
        <v>15</v>
      </c>
      <c r="M130" s="29">
        <v>16</v>
      </c>
    </row>
    <row r="131" spans="1:13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27"/>
      <c r="L131" s="28"/>
      <c r="M131" s="29"/>
    </row>
    <row r="132" spans="1:13" ht="12.75">
      <c r="A132" s="88" t="s">
        <v>28</v>
      </c>
      <c r="B132" s="88"/>
      <c r="C132" s="88"/>
      <c r="D132" s="88"/>
      <c r="E132" s="88"/>
      <c r="F132" s="88"/>
      <c r="G132" s="88"/>
      <c r="H132" s="88"/>
      <c r="I132" s="88"/>
      <c r="K132" s="27"/>
      <c r="L132" s="28"/>
      <c r="M132" s="29"/>
    </row>
    <row r="134" ht="15.75">
      <c r="A134" s="79" t="s">
        <v>118</v>
      </c>
    </row>
    <row r="135" ht="15.75">
      <c r="A135" s="80" t="s">
        <v>119</v>
      </c>
    </row>
    <row r="136" spans="1:13" ht="12.75">
      <c r="A136" s="89" t="s">
        <v>0</v>
      </c>
      <c r="B136" s="89" t="s">
        <v>1</v>
      </c>
      <c r="C136" s="90" t="s">
        <v>2</v>
      </c>
      <c r="D136" s="91"/>
      <c r="E136" s="91"/>
      <c r="F136" s="91"/>
      <c r="G136" s="91"/>
      <c r="H136" s="91"/>
      <c r="I136" s="91"/>
      <c r="J136" s="92"/>
      <c r="K136" s="24" t="s">
        <v>98</v>
      </c>
      <c r="L136" s="25" t="s">
        <v>107</v>
      </c>
      <c r="M136" s="25" t="s">
        <v>132</v>
      </c>
    </row>
    <row r="137" spans="1:13" ht="22.5">
      <c r="A137" s="89"/>
      <c r="B137" s="89"/>
      <c r="C137" s="19" t="s">
        <v>24</v>
      </c>
      <c r="D137" s="19" t="s">
        <v>25</v>
      </c>
      <c r="E137" s="19" t="s">
        <v>26</v>
      </c>
      <c r="F137" s="19" t="s">
        <v>27</v>
      </c>
      <c r="G137" s="19" t="s">
        <v>3</v>
      </c>
      <c r="H137" s="19" t="s">
        <v>80</v>
      </c>
      <c r="I137" s="19" t="s">
        <v>4</v>
      </c>
      <c r="J137" s="57" t="s">
        <v>30</v>
      </c>
      <c r="K137" s="24"/>
      <c r="L137" s="25"/>
      <c r="M137" s="25"/>
    </row>
    <row r="138" spans="1:13" ht="12.75">
      <c r="A138" s="13">
        <v>1</v>
      </c>
      <c r="B138" s="13">
        <v>2</v>
      </c>
      <c r="C138" s="13">
        <v>3</v>
      </c>
      <c r="D138" s="13">
        <v>4</v>
      </c>
      <c r="E138" s="13">
        <v>5</v>
      </c>
      <c r="F138" s="13">
        <v>6</v>
      </c>
      <c r="G138" s="13">
        <v>7</v>
      </c>
      <c r="H138" s="13"/>
      <c r="I138" s="13">
        <v>8</v>
      </c>
      <c r="J138" s="13">
        <v>9</v>
      </c>
      <c r="K138" s="27">
        <v>10</v>
      </c>
      <c r="L138" s="28">
        <v>15</v>
      </c>
      <c r="M138" s="29">
        <v>16</v>
      </c>
    </row>
    <row r="139" spans="1:13" ht="18.75">
      <c r="A139" s="20"/>
      <c r="B139" s="21"/>
      <c r="C139" s="30"/>
      <c r="D139" s="30"/>
      <c r="E139" s="30"/>
      <c r="F139" s="30"/>
      <c r="G139" s="30"/>
      <c r="H139" s="30"/>
      <c r="I139" s="30"/>
      <c r="J139" s="30"/>
      <c r="K139" s="33"/>
      <c r="L139" s="34"/>
      <c r="M139" s="35"/>
    </row>
    <row r="140" spans="1:13" ht="18">
      <c r="A140" s="88" t="s">
        <v>28</v>
      </c>
      <c r="B140" s="88"/>
      <c r="C140" s="88"/>
      <c r="D140" s="88"/>
      <c r="E140" s="88"/>
      <c r="F140" s="88"/>
      <c r="G140" s="88"/>
      <c r="H140" s="88"/>
      <c r="I140" s="88"/>
      <c r="K140" s="81"/>
      <c r="L140" s="81"/>
      <c r="M140" s="81"/>
    </row>
    <row r="142" spans="1:12" ht="13.5">
      <c r="A142" s="93" t="s">
        <v>120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1:13" ht="12.75">
      <c r="A143" s="89" t="s">
        <v>0</v>
      </c>
      <c r="B143" s="89" t="s">
        <v>1</v>
      </c>
      <c r="C143" s="90" t="s">
        <v>2</v>
      </c>
      <c r="D143" s="91"/>
      <c r="E143" s="91"/>
      <c r="F143" s="91"/>
      <c r="G143" s="91"/>
      <c r="H143" s="91"/>
      <c r="I143" s="91"/>
      <c r="J143" s="92"/>
      <c r="K143" s="24" t="s">
        <v>98</v>
      </c>
      <c r="L143" s="25" t="s">
        <v>107</v>
      </c>
      <c r="M143" s="25" t="s">
        <v>132</v>
      </c>
    </row>
    <row r="144" spans="1:13" ht="22.5">
      <c r="A144" s="89"/>
      <c r="B144" s="89"/>
      <c r="C144" s="19" t="s">
        <v>24</v>
      </c>
      <c r="D144" s="19" t="s">
        <v>25</v>
      </c>
      <c r="E144" s="19" t="s">
        <v>26</v>
      </c>
      <c r="F144" s="19" t="s">
        <v>27</v>
      </c>
      <c r="G144" s="19" t="s">
        <v>3</v>
      </c>
      <c r="H144" s="19" t="s">
        <v>80</v>
      </c>
      <c r="I144" s="19" t="s">
        <v>4</v>
      </c>
      <c r="J144" s="57" t="s">
        <v>30</v>
      </c>
      <c r="K144" s="24"/>
      <c r="L144" s="25"/>
      <c r="M144" s="25"/>
    </row>
    <row r="145" spans="1:13" ht="12.75">
      <c r="A145" s="13">
        <v>1</v>
      </c>
      <c r="B145" s="13">
        <v>2</v>
      </c>
      <c r="C145" s="13">
        <v>3</v>
      </c>
      <c r="D145" s="13">
        <v>4</v>
      </c>
      <c r="E145" s="13">
        <v>5</v>
      </c>
      <c r="F145" s="13">
        <v>6</v>
      </c>
      <c r="G145" s="13">
        <v>7</v>
      </c>
      <c r="H145" s="13"/>
      <c r="I145" s="13">
        <v>8</v>
      </c>
      <c r="J145" s="13">
        <v>9</v>
      </c>
      <c r="K145" s="27">
        <v>10</v>
      </c>
      <c r="L145" s="28">
        <v>15</v>
      </c>
      <c r="M145" s="29">
        <v>16</v>
      </c>
    </row>
    <row r="146" spans="1:13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27"/>
      <c r="L146" s="28"/>
      <c r="M146" s="29"/>
    </row>
    <row r="147" spans="1:13" ht="12.75">
      <c r="A147" s="88" t="s">
        <v>28</v>
      </c>
      <c r="B147" s="88"/>
      <c r="C147" s="88"/>
      <c r="D147" s="88"/>
      <c r="E147" s="88"/>
      <c r="F147" s="88"/>
      <c r="G147" s="88"/>
      <c r="H147" s="88"/>
      <c r="I147" s="88"/>
      <c r="K147" s="27"/>
      <c r="L147" s="28"/>
      <c r="M147" s="29"/>
    </row>
    <row r="150" spans="1:6" ht="12.75">
      <c r="A150" s="4" t="s">
        <v>67</v>
      </c>
      <c r="C150" s="5"/>
      <c r="D150" s="5"/>
      <c r="E150" s="5"/>
      <c r="F150" t="s">
        <v>121</v>
      </c>
    </row>
    <row r="151" spans="1:5" ht="12.75">
      <c r="A151" s="4" t="s">
        <v>122</v>
      </c>
      <c r="C151" s="5"/>
      <c r="D151" s="5"/>
      <c r="E151" s="5"/>
    </row>
    <row r="152" spans="1:5" ht="12.75">
      <c r="A152" s="4"/>
      <c r="C152" s="5"/>
      <c r="D152" s="5"/>
      <c r="E152" s="5"/>
    </row>
    <row r="153" spans="1:5" ht="12.75">
      <c r="A153" s="4" t="s">
        <v>123</v>
      </c>
      <c r="C153" s="5"/>
      <c r="D153" s="5"/>
      <c r="E153" s="5"/>
    </row>
    <row r="154" spans="1:5" ht="12.75">
      <c r="A154" s="4" t="s">
        <v>124</v>
      </c>
      <c r="C154" s="5"/>
      <c r="D154" s="5"/>
      <c r="E154" s="5"/>
    </row>
    <row r="155" spans="1:5" ht="12.75">
      <c r="A155" s="4"/>
      <c r="C155" s="5"/>
      <c r="D155" s="5"/>
      <c r="E155" s="5"/>
    </row>
    <row r="156" spans="1:11" ht="12.75">
      <c r="A156" s="4" t="s">
        <v>68</v>
      </c>
      <c r="C156" s="5"/>
      <c r="D156" s="5"/>
      <c r="E156" s="5"/>
      <c r="F156" t="s">
        <v>121</v>
      </c>
      <c r="K156" s="15" t="s">
        <v>125</v>
      </c>
    </row>
    <row r="157" spans="1:11" ht="12.75">
      <c r="A157" s="4" t="s">
        <v>126</v>
      </c>
      <c r="C157" s="5"/>
      <c r="D157" s="5"/>
      <c r="E157" s="5"/>
      <c r="K157" s="15" t="s">
        <v>127</v>
      </c>
    </row>
    <row r="158" spans="1:5" ht="12.75">
      <c r="A158" s="4"/>
      <c r="C158" s="5"/>
      <c r="D158" s="5"/>
      <c r="E158" s="5"/>
    </row>
    <row r="159" spans="1:5" ht="12.75">
      <c r="A159" s="4" t="s">
        <v>5</v>
      </c>
      <c r="C159" s="5"/>
      <c r="D159" s="5"/>
      <c r="E159" s="5"/>
    </row>
  </sheetData>
  <sheetProtection/>
  <mergeCells count="42">
    <mergeCell ref="B16:G16"/>
    <mergeCell ref="B17:G17"/>
    <mergeCell ref="I2:K2"/>
    <mergeCell ref="I3:K3"/>
    <mergeCell ref="I4:K4"/>
    <mergeCell ref="I5:K5"/>
    <mergeCell ref="I6:K6"/>
    <mergeCell ref="B15:G15"/>
    <mergeCell ref="A70:M70"/>
    <mergeCell ref="A71:A72"/>
    <mergeCell ref="B71:B72"/>
    <mergeCell ref="C71:J71"/>
    <mergeCell ref="A25:G25"/>
    <mergeCell ref="A26:A27"/>
    <mergeCell ref="B26:B27"/>
    <mergeCell ref="C26:J26"/>
    <mergeCell ref="A68:I68"/>
    <mergeCell ref="A113:I113"/>
    <mergeCell ref="A115:L115"/>
    <mergeCell ref="A116:L116"/>
    <mergeCell ref="A117:L117"/>
    <mergeCell ref="A118:K118"/>
    <mergeCell ref="A119:L119"/>
    <mergeCell ref="A120:L120"/>
    <mergeCell ref="A121:A122"/>
    <mergeCell ref="B121:B122"/>
    <mergeCell ref="C121:J121"/>
    <mergeCell ref="A125:I125"/>
    <mergeCell ref="C143:J143"/>
    <mergeCell ref="A127:L127"/>
    <mergeCell ref="A128:A129"/>
    <mergeCell ref="B128:B129"/>
    <mergeCell ref="C128:J128"/>
    <mergeCell ref="A132:I132"/>
    <mergeCell ref="A136:A137"/>
    <mergeCell ref="B136:B137"/>
    <mergeCell ref="C136:J136"/>
    <mergeCell ref="A147:I147"/>
    <mergeCell ref="A140:I140"/>
    <mergeCell ref="A142:L142"/>
    <mergeCell ref="A143:A144"/>
    <mergeCell ref="B143:B144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admin</cp:lastModifiedBy>
  <cp:lastPrinted>2021-01-11T05:42:11Z</cp:lastPrinted>
  <dcterms:created xsi:type="dcterms:W3CDTF">2011-05-05T10:40:05Z</dcterms:created>
  <dcterms:modified xsi:type="dcterms:W3CDTF">2021-05-11T12:12:10Z</dcterms:modified>
  <cp:category/>
  <cp:version/>
  <cp:contentType/>
  <cp:contentStatus/>
</cp:coreProperties>
</file>